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Rent Calculator" sheetId="1" state="visible" r:id="rId3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<sst xmlns="http://schemas.openxmlformats.org/spreadsheetml/2006/main" count="28" uniqueCount="28">
  <si>
    <t xml:space="preserve">Recruiting Stack Rent Calculator</t>
  </si>
  <si>
    <t xml:space="preserve">Blue cells are yours to edit. Everything else calculates automatically.</t>
  </si>
  <si>
    <t xml:space="preserve">YOUR CURRENT STACK (annual)</t>
  </si>
  <si>
    <t xml:space="preserve">ATS subscription</t>
  </si>
  <si>
    <t xml:space="preserve">Sourcing tools (LinkedIn Recruiter, etc.)</t>
  </si>
  <si>
    <t xml:space="preserve">Agency / contingency fees</t>
  </si>
  <si>
    <t xml:space="preserve">Recruiters: count</t>
  </si>
  <si>
    <t xml:space="preserve">Recruiters: loaded cost each ($/yr)</t>
  </si>
  <si>
    <t xml:space="preserve">Recruiter cost (subtotal)</t>
  </si>
  <si>
    <t xml:space="preserve">CURRENT ANNUAL COST</t>
  </si>
  <si>
    <t xml:space="preserve">AI-NATIVE MODEL (your assumptions)</t>
  </si>
  <si>
    <t xml:space="preserve">Claude cost per seat ($/yr)</t>
  </si>
  <si>
    <t xml:space="preserve">Pro 240 / Team 300 / Premium 1800</t>
  </si>
  <si>
    <t xml:space="preserve">Claude seats</t>
  </si>
  <si>
    <t xml:space="preserve">Claude subtotal</t>
  </si>
  <si>
    <t xml:space="preserve">Agency spend brought in-house (%)</t>
  </si>
  <si>
    <t xml:space="preserve">Sourcing-tool spend dropped (%)</t>
  </si>
  <si>
    <t xml:space="preserve">ATS (carried over)</t>
  </si>
  <si>
    <t xml:space="preserve">Sourcing tools (after drop)</t>
  </si>
  <si>
    <t xml:space="preserve">Agency (after in-house)</t>
  </si>
  <si>
    <t xml:space="preserve">Recruiter cost (unchanged)</t>
  </si>
  <si>
    <t xml:space="preserve">AI-NATIVE ANNUAL COST</t>
  </si>
  <si>
    <t xml:space="preserve">RESULT</t>
  </si>
  <si>
    <t xml:space="preserve">Annual difference</t>
  </si>
  <si>
    <t xml:space="preserve">Difference (%)</t>
  </si>
  <si>
    <t xml:space="preserve">3-year rent — current</t>
  </si>
  <si>
    <t xml:space="preserve">3-year — AI-native</t>
  </si>
  <si>
    <t xml:space="preserve">Planning model built only from your inputs. Not a quote or a guarantee of savings.</t>
  </si>
</sst>
</file>

<file path=xl/styles.xml><?xml version="1.0" encoding="utf-8"?>
<styleSheet xmlns="http://schemas.openxmlformats.org/spreadsheetml/2006/main">
  <numFmts count="3">
    <numFmt numFmtId="164" formatCode="General"/>
    <numFmt numFmtId="165" formatCode="\$#,##0;&quot;($&quot;#,##0\);\-"/>
    <numFmt numFmtId="166" formatCode="0%"/>
  </numFmts>
  <fonts count="13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6"/>
      <color rgb="FF1A2230"/>
      <name val="Arial"/>
      <family val="0"/>
      <charset val="1"/>
    </font>
    <font>
      <sz val="10"/>
      <color rgb="FF5A6A7A"/>
      <name val="Arial"/>
      <family val="0"/>
      <charset val="1"/>
    </font>
    <font>
      <b val="true"/>
      <sz val="11"/>
      <color rgb="FFFFFFFF"/>
      <name val="Arial"/>
      <family val="0"/>
      <charset val="1"/>
    </font>
    <font>
      <sz val="11"/>
      <color rgb="FF000000"/>
      <name val="Arial"/>
      <family val="0"/>
      <charset val="1"/>
    </font>
    <font>
      <sz val="11"/>
      <color rgb="FF0000FF"/>
      <name val="Arial"/>
      <family val="0"/>
      <charset val="1"/>
    </font>
    <font>
      <b val="true"/>
      <sz val="12"/>
      <color rgb="FF000000"/>
      <name val="Arial"/>
      <family val="0"/>
      <charset val="1"/>
    </font>
    <font>
      <b val="true"/>
      <sz val="12"/>
      <color rgb="FF8C1515"/>
      <name val="Arial"/>
      <family val="0"/>
      <charset val="1"/>
    </font>
    <font>
      <b val="true"/>
      <sz val="12"/>
      <color rgb="FF5C7A8C"/>
      <name val="Arial"/>
      <family val="0"/>
      <charset val="1"/>
    </font>
    <font>
      <sz val="11"/>
      <color rgb="FF8C1515"/>
      <name val="Arial"/>
      <family val="0"/>
      <charset val="1"/>
    </font>
  </fonts>
  <fills count="6">
    <fill>
      <patternFill patternType="none"/>
    </fill>
    <fill>
      <patternFill patternType="gray125"/>
    </fill>
    <fill>
      <patternFill patternType="solid">
        <fgColor rgb="FF1A2230"/>
        <bgColor rgb="FF333300"/>
      </patternFill>
    </fill>
    <fill>
      <patternFill patternType="solid">
        <fgColor rgb="FFF7F9FB"/>
        <bgColor rgb="FFFFFFFF"/>
      </patternFill>
    </fill>
    <fill>
      <patternFill patternType="solid">
        <fgColor rgb="FF5C7A8C"/>
        <bgColor rgb="FF5A6A7A"/>
      </patternFill>
    </fill>
    <fill>
      <patternFill patternType="solid">
        <fgColor rgb="FFFFF7CC"/>
        <bgColor rgb="FFF7F9FB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>
        <color rgb="FFD6DDE3"/>
      </left>
      <right style="thin">
        <color rgb="FFD6DDE3"/>
      </right>
      <top style="thin">
        <color rgb="FFD6DDE3"/>
      </top>
      <bottom style="thin">
        <color rgb="FFD6DDE3"/>
      </bottom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17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8" fillId="5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C1515"/>
      <rgbColor rgb="FF008000"/>
      <rgbColor rgb="FF000080"/>
      <rgbColor rgb="FF808000"/>
      <rgbColor rgb="FF800080"/>
      <rgbColor rgb="FF008080"/>
      <rgbColor rgb="FFC0C0C0"/>
      <rgbColor rgb="FF5C7A8C"/>
      <rgbColor rgb="FF9999FF"/>
      <rgbColor rgb="FF993366"/>
      <rgbColor rgb="FFFFF7CC"/>
      <rgbColor rgb="FFF7F9FB"/>
      <rgbColor rgb="FF660066"/>
      <rgbColor rgb="FFFF8080"/>
      <rgbColor rgb="FF0066CC"/>
      <rgbColor rgb="FFD6DDE3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A6A7A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1A2230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itchFamily="0" charset="1"/>
        <a:ea typeface=""/>
        <a:cs typeface=""/>
      </a:majorFont>
      <a:minorFont>
        <a:latin typeface="Calibri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tint val="50000"/>
              </a:schemeClr>
            </a:gs>
            <a:gs pos="35000">
              <a:schemeClr val="phClr">
                <a:tint val="37000"/>
              </a:schemeClr>
            </a:gs>
            <a:gs pos="100000">
              <a:schemeClr val="phClr">
                <a:tint val="15000"/>
              </a:schemeClr>
            </a:gs>
          </a:gsLst>
          <a:lin ang="16200000" scaled="1"/>
          <a:tileRect l="0" t="0" r="0" b="0"/>
        </a:gradFill>
        <a:gradFill>
          <a:gsLst>
            <a:gs pos="0">
              <a:schemeClr val="phClr">
                <a:shade val="51000"/>
              </a:schemeClr>
            </a:gs>
            <a:gs pos="80000">
              <a:schemeClr val="phClr">
                <a:shade val="93000"/>
              </a:schemeClr>
            </a:gs>
            <a:gs pos="100000">
              <a:schemeClr val="phClr">
                <a:shade val="94000"/>
              </a:schemeClr>
            </a:gs>
          </a:gsLst>
          <a:lin ang="16200000" scaled="0"/>
          <a:tileRect l="0" t="0" r="0" b="0"/>
        </a:gradFill>
      </a:fillStyleLst>
      <a:lnStyleLst>
        <a:ln w="9525" cap="flat" cmpd="sng" algn="ctr">
          <a:prstDash val="solid"/>
        </a:ln>
        <a:ln w="25400" cap="flat" cmpd="sng" algn="ctr">
          <a:prstDash val="solid"/>
        </a:ln>
        <a:ln w="38100" cap="flat" cmpd="sng" algn="ctr"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>
          <a:gsLst>
            <a:gs pos="0">
              <a:schemeClr val="phClr">
                <a:tint val="40000"/>
              </a:schemeClr>
            </a:gs>
            <a:gs pos="40000">
              <a:schemeClr val="phClr">
                <a:tint val="45000"/>
                <a:shade val="99000"/>
              </a:schemeClr>
            </a:gs>
            <a:gs pos="100000">
              <a:schemeClr val="phClr">
                <a:shade val="20000"/>
              </a:schemeClr>
            </a:gs>
          </a:gsLst>
          <a:path path="circle">
            <a:fillToRect l="50000" t="-80000" r="50000" b="180000"/>
          </a:path>
          <a:tileRect l="0" t="0" r="0" b="0"/>
        </a:gradFill>
        <a:gradFill>
          <a:gsLst>
            <a:gs pos="0">
              <a:schemeClr val="phClr">
                <a:tint val="80000"/>
              </a:schemeClr>
            </a:gs>
            <a:gs pos="100000">
              <a:schemeClr val="phClr">
                <a:shade val="30000"/>
              </a:schemeClr>
            </a:gs>
          </a:gsLst>
          <a:path path="circle">
            <a:fillToRect l="50000" t="50000" r="50000" b="50000"/>
          </a:path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B2:D32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6796875" defaultRowHeight="15" zeroHeight="false" outlineLevelRow="0" outlineLevelCol="0"/>
  <cols>
    <col collapsed="false" customWidth="true" hidden="false" outlineLevel="0" max="1" min="1" style="0" width="2"/>
    <col collapsed="false" customWidth="true" hidden="false" outlineLevel="0" max="2" min="2" style="0" width="34"/>
    <col collapsed="false" customWidth="true" hidden="false" outlineLevel="0" max="4" min="3" style="0" width="16"/>
    <col collapsed="false" customWidth="true" hidden="false" outlineLevel="0" max="5" min="5" style="0" width="2"/>
  </cols>
  <sheetData>
    <row r="2" customFormat="false" ht="19.7" hidden="false" customHeight="false" outlineLevel="0" collapsed="false">
      <c r="B2" s="1" t="s">
        <v>0</v>
      </c>
    </row>
    <row r="3" customFormat="false" ht="15" hidden="false" customHeight="false" outlineLevel="0" collapsed="false">
      <c r="B3" s="2" t="s">
        <v>1</v>
      </c>
    </row>
    <row r="5" customFormat="false" ht="15" hidden="false" customHeight="false" outlineLevel="0" collapsed="false">
      <c r="B5" s="3" t="s">
        <v>2</v>
      </c>
      <c r="C5" s="4"/>
      <c r="D5" s="4"/>
    </row>
    <row r="6" customFormat="false" ht="15" hidden="false" customHeight="false" outlineLevel="0" collapsed="false">
      <c r="B6" s="5" t="s">
        <v>3</v>
      </c>
      <c r="C6" s="6" t="n">
        <v>12000</v>
      </c>
    </row>
    <row r="7" customFormat="false" ht="15" hidden="false" customHeight="false" outlineLevel="0" collapsed="false">
      <c r="B7" s="5" t="s">
        <v>4</v>
      </c>
      <c r="C7" s="6" t="n">
        <v>12000</v>
      </c>
    </row>
    <row r="8" customFormat="false" ht="15" hidden="false" customHeight="false" outlineLevel="0" collapsed="false">
      <c r="B8" s="5" t="s">
        <v>5</v>
      </c>
      <c r="C8" s="6" t="n">
        <v>120000</v>
      </c>
    </row>
    <row r="9" customFormat="false" ht="15" hidden="false" customHeight="false" outlineLevel="0" collapsed="false">
      <c r="B9" s="5" t="s">
        <v>6</v>
      </c>
      <c r="C9" s="7" t="n">
        <v>3</v>
      </c>
    </row>
    <row r="10" customFormat="false" ht="15" hidden="false" customHeight="false" outlineLevel="0" collapsed="false">
      <c r="B10" s="5" t="s">
        <v>7</v>
      </c>
      <c r="C10" s="6" t="n">
        <v>95000</v>
      </c>
    </row>
    <row r="11" customFormat="false" ht="15" hidden="false" customHeight="false" outlineLevel="0" collapsed="false">
      <c r="B11" s="5" t="s">
        <v>8</v>
      </c>
      <c r="C11" s="8" t="n">
        <f aca="false">C9*C10</f>
        <v>285000</v>
      </c>
    </row>
    <row r="12" customFormat="false" ht="15" hidden="false" customHeight="false" outlineLevel="0" collapsed="false">
      <c r="B12" s="9" t="s">
        <v>9</v>
      </c>
      <c r="C12" s="10" t="n">
        <f aca="false">C6+C7+C8+C11</f>
        <v>429000</v>
      </c>
    </row>
    <row r="14" customFormat="false" ht="15" hidden="false" customHeight="false" outlineLevel="0" collapsed="false">
      <c r="B14" s="11" t="s">
        <v>10</v>
      </c>
      <c r="C14" s="12"/>
      <c r="D14" s="12"/>
    </row>
    <row r="15" customFormat="false" ht="15" hidden="false" customHeight="false" outlineLevel="0" collapsed="false">
      <c r="B15" s="5" t="s">
        <v>11</v>
      </c>
      <c r="C15" s="6" t="n">
        <v>300</v>
      </c>
      <c r="D15" s="2" t="s">
        <v>12</v>
      </c>
    </row>
    <row r="16" customFormat="false" ht="15" hidden="false" customHeight="false" outlineLevel="0" collapsed="false">
      <c r="B16" s="5" t="s">
        <v>13</v>
      </c>
      <c r="C16" s="7" t="n">
        <v>3</v>
      </c>
    </row>
    <row r="17" customFormat="false" ht="15" hidden="false" customHeight="false" outlineLevel="0" collapsed="false">
      <c r="B17" s="5" t="s">
        <v>14</v>
      </c>
      <c r="C17" s="8" t="n">
        <f aca="false">C15*C16</f>
        <v>900</v>
      </c>
    </row>
    <row r="18" customFormat="false" ht="15" hidden="false" customHeight="false" outlineLevel="0" collapsed="false">
      <c r="B18" s="5" t="s">
        <v>15</v>
      </c>
      <c r="C18" s="13" t="n">
        <v>0.5</v>
      </c>
    </row>
    <row r="19" customFormat="false" ht="15" hidden="false" customHeight="false" outlineLevel="0" collapsed="false">
      <c r="B19" s="5" t="s">
        <v>16</v>
      </c>
      <c r="C19" s="13" t="n">
        <v>0.3</v>
      </c>
    </row>
    <row r="20" customFormat="false" ht="15" hidden="false" customHeight="false" outlineLevel="0" collapsed="false">
      <c r="B20" s="5" t="s">
        <v>17</v>
      </c>
      <c r="C20" s="8" t="n">
        <f aca="false">C6</f>
        <v>12000</v>
      </c>
    </row>
    <row r="21" customFormat="false" ht="15" hidden="false" customHeight="false" outlineLevel="0" collapsed="false">
      <c r="B21" s="5" t="s">
        <v>18</v>
      </c>
      <c r="C21" s="8" t="n">
        <f aca="false">C7*(1-C19)</f>
        <v>8400</v>
      </c>
    </row>
    <row r="22" customFormat="false" ht="15" hidden="false" customHeight="false" outlineLevel="0" collapsed="false">
      <c r="B22" s="5" t="s">
        <v>19</v>
      </c>
      <c r="C22" s="8" t="n">
        <f aca="false">C8*(1-C18)</f>
        <v>60000</v>
      </c>
    </row>
    <row r="23" customFormat="false" ht="15" hidden="false" customHeight="false" outlineLevel="0" collapsed="false">
      <c r="B23" s="5" t="s">
        <v>20</v>
      </c>
      <c r="C23" s="8" t="n">
        <f aca="false">C11</f>
        <v>285000</v>
      </c>
    </row>
    <row r="24" customFormat="false" ht="15" hidden="false" customHeight="false" outlineLevel="0" collapsed="false">
      <c r="B24" s="9" t="s">
        <v>21</v>
      </c>
      <c r="C24" s="14" t="n">
        <f aca="false">C17+C20+C21+C22+C23</f>
        <v>366300</v>
      </c>
    </row>
    <row r="26" customFormat="false" ht="15" hidden="false" customHeight="false" outlineLevel="0" collapsed="false">
      <c r="B26" s="3" t="s">
        <v>22</v>
      </c>
      <c r="C26" s="4"/>
      <c r="D26" s="4"/>
    </row>
    <row r="27" customFormat="false" ht="15" hidden="false" customHeight="false" outlineLevel="0" collapsed="false">
      <c r="B27" s="5" t="s">
        <v>23</v>
      </c>
      <c r="C27" s="8" t="n">
        <f aca="false">C12-C24</f>
        <v>62700</v>
      </c>
    </row>
    <row r="28" customFormat="false" ht="15" hidden="false" customHeight="false" outlineLevel="0" collapsed="false">
      <c r="B28" s="5" t="s">
        <v>24</v>
      </c>
      <c r="C28" s="15" t="n">
        <f aca="false">IF(C12=0,0,(C12-C24)/C12)</f>
        <v>0.146153846153846</v>
      </c>
    </row>
    <row r="29" customFormat="false" ht="15" hidden="false" customHeight="false" outlineLevel="0" collapsed="false">
      <c r="B29" s="5" t="s">
        <v>25</v>
      </c>
      <c r="C29" s="16" t="n">
        <f aca="false">C12*3</f>
        <v>1287000</v>
      </c>
    </row>
    <row r="30" customFormat="false" ht="15" hidden="false" customHeight="false" outlineLevel="0" collapsed="false">
      <c r="B30" s="5" t="s">
        <v>26</v>
      </c>
      <c r="C30" s="8" t="n">
        <f aca="false">C24*3</f>
        <v>1098900</v>
      </c>
    </row>
    <row r="32" customFormat="false" ht="15" hidden="false" customHeight="false" outlineLevel="0" collapsed="false">
      <c r="B32" s="2" t="s">
        <v>27</v>
      </c>
    </row>
  </sheetData>
  <printOptions headings="false" gridLines="false" gridLinesSet="true" horizontalCentered="false" verticalCentered="false"/>
  <pageMargins left="0.75" right="0.75" top="1" bottom="1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2026-05-25T01:36:39Z</dcterms:created>
  <dc:creator>openpyxl</dc:creator>
  <dc:description/>
  <dc:language>en-US</dc:language>
  <cp:lastModifiedBy/>
  <dcterms:modified xsi:type="dcterms:W3CDTF">2026-05-25T01:36:39Z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