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50314197-1B4E-4921-B8D7-1ADF885B33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ÇOS POR QUILO" sheetId="1" r:id="rId1"/>
    <sheet name="Planilha2" sheetId="4" r:id="rId2"/>
    <sheet name="Planilha1" sheetId="5" r:id="rId3"/>
  </sheets>
  <definedNames>
    <definedName name="_xlnm._FilterDatabase" localSheetId="0" hidden="1">'PREÇOS POR QUILO'!$B$5:$B$276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6" i="1" l="1"/>
  <c r="H276" i="1"/>
  <c r="G276" i="1"/>
  <c r="E276" i="1"/>
  <c r="I275" i="1"/>
  <c r="H275" i="1"/>
  <c r="G275" i="1"/>
  <c r="E275" i="1"/>
  <c r="I274" i="1"/>
  <c r="H274" i="1"/>
  <c r="G274" i="1"/>
  <c r="E274" i="1"/>
  <c r="I273" i="1"/>
  <c r="H273" i="1"/>
  <c r="G273" i="1"/>
  <c r="E273" i="1"/>
  <c r="I271" i="1"/>
  <c r="H271" i="1"/>
  <c r="G271" i="1"/>
  <c r="E271" i="1"/>
  <c r="I270" i="1"/>
  <c r="H270" i="1"/>
  <c r="G270" i="1"/>
  <c r="E270" i="1"/>
  <c r="I269" i="1"/>
  <c r="H269" i="1"/>
  <c r="G269" i="1"/>
  <c r="E269" i="1"/>
  <c r="I268" i="1"/>
  <c r="H268" i="1"/>
  <c r="G268" i="1"/>
  <c r="E268" i="1"/>
  <c r="I267" i="1"/>
  <c r="H267" i="1"/>
  <c r="G267" i="1"/>
  <c r="E267" i="1"/>
  <c r="I266" i="1"/>
  <c r="H266" i="1"/>
  <c r="G266" i="1"/>
  <c r="E266" i="1"/>
  <c r="I265" i="1"/>
  <c r="H265" i="1"/>
  <c r="G265" i="1"/>
  <c r="E265" i="1"/>
  <c r="I264" i="1"/>
  <c r="H264" i="1"/>
  <c r="G264" i="1"/>
  <c r="E264" i="1"/>
  <c r="I263" i="1"/>
  <c r="H263" i="1"/>
  <c r="G263" i="1"/>
  <c r="E263" i="1"/>
  <c r="I262" i="1"/>
  <c r="H262" i="1"/>
  <c r="G262" i="1"/>
  <c r="E262" i="1"/>
  <c r="I260" i="1"/>
  <c r="H260" i="1"/>
  <c r="G260" i="1"/>
  <c r="E260" i="1"/>
  <c r="I259" i="1"/>
  <c r="H259" i="1"/>
  <c r="G259" i="1"/>
  <c r="E259" i="1"/>
  <c r="I258" i="1"/>
  <c r="H258" i="1"/>
  <c r="G258" i="1"/>
  <c r="E258" i="1"/>
  <c r="I257" i="1"/>
  <c r="H257" i="1"/>
  <c r="G257" i="1"/>
  <c r="E257" i="1"/>
  <c r="I256" i="1"/>
  <c r="H256" i="1"/>
  <c r="G256" i="1"/>
  <c r="E256" i="1"/>
  <c r="I255" i="1"/>
  <c r="H255" i="1"/>
  <c r="G255" i="1"/>
  <c r="E255" i="1"/>
  <c r="I254" i="1"/>
  <c r="H254" i="1"/>
  <c r="G254" i="1"/>
  <c r="E254" i="1"/>
  <c r="I253" i="1"/>
  <c r="H253" i="1"/>
  <c r="G253" i="1"/>
  <c r="E253" i="1"/>
  <c r="I252" i="1"/>
  <c r="H252" i="1"/>
  <c r="G252" i="1"/>
  <c r="E252" i="1"/>
  <c r="I251" i="1"/>
  <c r="H251" i="1"/>
  <c r="G251" i="1"/>
  <c r="E251" i="1"/>
  <c r="I250" i="1"/>
  <c r="H250" i="1"/>
  <c r="G250" i="1"/>
  <c r="E250" i="1"/>
  <c r="I249" i="1"/>
  <c r="H249" i="1"/>
  <c r="G249" i="1"/>
  <c r="E249" i="1"/>
  <c r="I248" i="1"/>
  <c r="H248" i="1"/>
  <c r="G248" i="1"/>
  <c r="E248" i="1"/>
  <c r="I247" i="1"/>
  <c r="H247" i="1"/>
  <c r="G247" i="1"/>
  <c r="E247" i="1"/>
  <c r="I246" i="1"/>
  <c r="H246" i="1"/>
  <c r="G246" i="1"/>
  <c r="E246" i="1"/>
  <c r="I245" i="1"/>
  <c r="H245" i="1"/>
  <c r="G245" i="1"/>
  <c r="E245" i="1"/>
  <c r="I244" i="1"/>
  <c r="H244" i="1"/>
  <c r="G244" i="1"/>
  <c r="E244" i="1"/>
  <c r="I243" i="1"/>
  <c r="H243" i="1"/>
  <c r="G243" i="1"/>
  <c r="E243" i="1"/>
  <c r="I242" i="1"/>
  <c r="H242" i="1"/>
  <c r="G242" i="1"/>
  <c r="E242" i="1"/>
  <c r="I241" i="1"/>
  <c r="H241" i="1"/>
  <c r="G241" i="1"/>
  <c r="E241" i="1"/>
  <c r="I239" i="1"/>
  <c r="H239" i="1"/>
  <c r="G239" i="1"/>
  <c r="E239" i="1"/>
  <c r="I238" i="1"/>
  <c r="H238" i="1"/>
  <c r="G238" i="1"/>
  <c r="E238" i="1"/>
  <c r="I237" i="1"/>
  <c r="H237" i="1"/>
  <c r="G237" i="1"/>
  <c r="E237" i="1"/>
  <c r="I236" i="1"/>
  <c r="H236" i="1"/>
  <c r="G236" i="1"/>
  <c r="E236" i="1"/>
  <c r="I235" i="1"/>
  <c r="H235" i="1"/>
  <c r="G235" i="1"/>
  <c r="E235" i="1"/>
  <c r="I234" i="1"/>
  <c r="H234" i="1"/>
  <c r="G234" i="1"/>
  <c r="E234" i="1"/>
  <c r="I233" i="1"/>
  <c r="H233" i="1"/>
  <c r="G233" i="1"/>
  <c r="E233" i="1"/>
  <c r="I232" i="1"/>
  <c r="H232" i="1"/>
  <c r="G232" i="1"/>
  <c r="E232" i="1"/>
  <c r="I231" i="1"/>
  <c r="H231" i="1"/>
  <c r="G231" i="1"/>
  <c r="E231" i="1"/>
  <c r="I229" i="1"/>
  <c r="H229" i="1"/>
  <c r="G229" i="1"/>
  <c r="E229" i="1"/>
  <c r="I228" i="1"/>
  <c r="H228" i="1"/>
  <c r="G228" i="1"/>
  <c r="E228" i="1"/>
  <c r="I227" i="1"/>
  <c r="H227" i="1"/>
  <c r="G227" i="1"/>
  <c r="E227" i="1"/>
  <c r="I226" i="1"/>
  <c r="H226" i="1"/>
  <c r="G226" i="1"/>
  <c r="E226" i="1"/>
  <c r="I225" i="1"/>
  <c r="H225" i="1"/>
  <c r="G225" i="1"/>
  <c r="E225" i="1"/>
  <c r="I224" i="1"/>
  <c r="H224" i="1"/>
  <c r="G224" i="1"/>
  <c r="E224" i="1"/>
  <c r="I223" i="1"/>
  <c r="H223" i="1"/>
  <c r="G223" i="1"/>
  <c r="E223" i="1"/>
  <c r="I222" i="1"/>
  <c r="H222" i="1"/>
  <c r="G222" i="1"/>
  <c r="E222" i="1"/>
  <c r="I221" i="1"/>
  <c r="H221" i="1"/>
  <c r="G221" i="1"/>
  <c r="E221" i="1"/>
  <c r="I220" i="1"/>
  <c r="H220" i="1"/>
  <c r="G220" i="1"/>
  <c r="E220" i="1"/>
  <c r="I219" i="1"/>
  <c r="H219" i="1"/>
  <c r="G219" i="1"/>
  <c r="E219" i="1"/>
  <c r="I218" i="1"/>
  <c r="H218" i="1"/>
  <c r="G218" i="1"/>
  <c r="E218" i="1"/>
  <c r="I217" i="1"/>
  <c r="H217" i="1"/>
  <c r="G217" i="1"/>
  <c r="E217" i="1"/>
  <c r="I216" i="1"/>
  <c r="H216" i="1"/>
  <c r="G216" i="1"/>
  <c r="E216" i="1"/>
  <c r="I215" i="1"/>
  <c r="H215" i="1"/>
  <c r="G215" i="1"/>
  <c r="E215" i="1"/>
  <c r="I214" i="1"/>
  <c r="H214" i="1"/>
  <c r="G214" i="1"/>
  <c r="E214" i="1"/>
  <c r="I213" i="1"/>
  <c r="H213" i="1"/>
  <c r="G213" i="1"/>
  <c r="E213" i="1"/>
  <c r="I212" i="1"/>
  <c r="H212" i="1"/>
  <c r="G212" i="1"/>
  <c r="E212" i="1"/>
  <c r="I211" i="1"/>
  <c r="H211" i="1"/>
  <c r="G211" i="1"/>
  <c r="E211" i="1"/>
  <c r="I210" i="1"/>
  <c r="H210" i="1"/>
  <c r="G210" i="1"/>
  <c r="E210" i="1"/>
  <c r="I209" i="1"/>
  <c r="H209" i="1"/>
  <c r="G209" i="1"/>
  <c r="E209" i="1"/>
  <c r="I208" i="1"/>
  <c r="H208" i="1"/>
  <c r="G208" i="1"/>
  <c r="E208" i="1"/>
  <c r="I207" i="1"/>
  <c r="H207" i="1"/>
  <c r="G207" i="1"/>
  <c r="E207" i="1"/>
  <c r="I206" i="1"/>
  <c r="H206" i="1"/>
  <c r="G206" i="1"/>
  <c r="E206" i="1"/>
  <c r="I204" i="1"/>
  <c r="H204" i="1"/>
  <c r="G204" i="1"/>
  <c r="E204" i="1"/>
  <c r="I203" i="1"/>
  <c r="H203" i="1"/>
  <c r="G203" i="1"/>
  <c r="E203" i="1"/>
  <c r="I202" i="1"/>
  <c r="H202" i="1"/>
  <c r="G202" i="1"/>
  <c r="E202" i="1"/>
  <c r="I201" i="1"/>
  <c r="H201" i="1"/>
  <c r="G201" i="1"/>
  <c r="E201" i="1"/>
  <c r="I200" i="1"/>
  <c r="H200" i="1"/>
  <c r="G200" i="1"/>
  <c r="E200" i="1"/>
  <c r="I199" i="1"/>
  <c r="H199" i="1"/>
  <c r="G199" i="1"/>
  <c r="E199" i="1"/>
  <c r="I198" i="1"/>
  <c r="H198" i="1"/>
  <c r="G198" i="1"/>
  <c r="E198" i="1"/>
  <c r="I197" i="1"/>
  <c r="H197" i="1"/>
  <c r="G197" i="1"/>
  <c r="E197" i="1"/>
  <c r="I196" i="1"/>
  <c r="H196" i="1"/>
  <c r="G196" i="1"/>
  <c r="E196" i="1"/>
  <c r="I195" i="1"/>
  <c r="H195" i="1"/>
  <c r="G195" i="1"/>
  <c r="E195" i="1"/>
  <c r="I194" i="1"/>
  <c r="H194" i="1"/>
  <c r="G194" i="1"/>
  <c r="E194" i="1"/>
  <c r="I193" i="1"/>
  <c r="H193" i="1"/>
  <c r="G193" i="1"/>
  <c r="E193" i="1"/>
  <c r="I192" i="1"/>
  <c r="H192" i="1"/>
  <c r="G192" i="1"/>
  <c r="E192" i="1"/>
  <c r="I191" i="1"/>
  <c r="H191" i="1"/>
  <c r="G191" i="1"/>
  <c r="E191" i="1"/>
  <c r="I190" i="1"/>
  <c r="H190" i="1"/>
  <c r="G190" i="1"/>
  <c r="E190" i="1"/>
  <c r="I189" i="1"/>
  <c r="H189" i="1"/>
  <c r="G189" i="1"/>
  <c r="E189" i="1"/>
  <c r="I188" i="1"/>
  <c r="H188" i="1"/>
  <c r="G188" i="1"/>
  <c r="E188" i="1"/>
  <c r="I187" i="1"/>
  <c r="H187" i="1"/>
  <c r="G187" i="1"/>
  <c r="E187" i="1"/>
  <c r="I186" i="1"/>
  <c r="H186" i="1"/>
  <c r="G186" i="1"/>
  <c r="E186" i="1"/>
  <c r="I185" i="1"/>
  <c r="H185" i="1"/>
  <c r="G185" i="1"/>
  <c r="E185" i="1"/>
  <c r="I184" i="1"/>
  <c r="H184" i="1"/>
  <c r="G184" i="1"/>
  <c r="E184" i="1"/>
  <c r="I183" i="1"/>
  <c r="H183" i="1"/>
  <c r="G183" i="1"/>
  <c r="E183" i="1"/>
  <c r="I182" i="1"/>
  <c r="H182" i="1"/>
  <c r="G182" i="1"/>
  <c r="E182" i="1"/>
  <c r="I181" i="1"/>
  <c r="H181" i="1"/>
  <c r="G181" i="1"/>
  <c r="E181" i="1"/>
  <c r="I180" i="1"/>
  <c r="H180" i="1"/>
  <c r="G180" i="1"/>
  <c r="E180" i="1"/>
  <c r="I179" i="1"/>
  <c r="H179" i="1"/>
  <c r="G179" i="1"/>
  <c r="E179" i="1"/>
  <c r="I178" i="1"/>
  <c r="H178" i="1"/>
  <c r="G178" i="1"/>
  <c r="E178" i="1"/>
  <c r="I177" i="1"/>
  <c r="H177" i="1"/>
  <c r="G177" i="1"/>
  <c r="E177" i="1"/>
  <c r="I176" i="1"/>
  <c r="H176" i="1"/>
  <c r="G176" i="1"/>
  <c r="E176" i="1"/>
  <c r="I175" i="1"/>
  <c r="H175" i="1"/>
  <c r="G175" i="1"/>
  <c r="E175" i="1"/>
  <c r="I174" i="1"/>
  <c r="H174" i="1"/>
  <c r="G174" i="1"/>
  <c r="E174" i="1"/>
  <c r="I173" i="1"/>
  <c r="H173" i="1"/>
  <c r="G173" i="1"/>
  <c r="E173" i="1"/>
  <c r="I172" i="1"/>
  <c r="H172" i="1"/>
  <c r="G172" i="1"/>
  <c r="E172" i="1"/>
  <c r="I170" i="1"/>
  <c r="H170" i="1"/>
  <c r="G170" i="1"/>
  <c r="E170" i="1"/>
  <c r="I169" i="1"/>
  <c r="H169" i="1"/>
  <c r="G169" i="1"/>
  <c r="E169" i="1"/>
  <c r="I168" i="1"/>
  <c r="H168" i="1"/>
  <c r="G168" i="1"/>
  <c r="E168" i="1"/>
  <c r="I167" i="1"/>
  <c r="H167" i="1"/>
  <c r="G167" i="1"/>
  <c r="E167" i="1"/>
  <c r="I166" i="1"/>
  <c r="H166" i="1"/>
  <c r="G166" i="1"/>
  <c r="E166" i="1"/>
  <c r="I165" i="1"/>
  <c r="H165" i="1"/>
  <c r="G165" i="1"/>
  <c r="E165" i="1"/>
  <c r="I164" i="1"/>
  <c r="H164" i="1"/>
  <c r="G164" i="1"/>
  <c r="E164" i="1"/>
  <c r="I163" i="1"/>
  <c r="H163" i="1"/>
  <c r="G163" i="1"/>
  <c r="E163" i="1"/>
  <c r="I162" i="1"/>
  <c r="H162" i="1"/>
  <c r="G162" i="1"/>
  <c r="E162" i="1"/>
  <c r="I161" i="1"/>
  <c r="H161" i="1"/>
  <c r="G161" i="1"/>
  <c r="E161" i="1"/>
  <c r="I160" i="1"/>
  <c r="H160" i="1"/>
  <c r="G160" i="1"/>
  <c r="E160" i="1"/>
  <c r="I159" i="1"/>
  <c r="H159" i="1"/>
  <c r="G159" i="1"/>
  <c r="E159" i="1"/>
  <c r="I158" i="1"/>
  <c r="H158" i="1"/>
  <c r="G158" i="1"/>
  <c r="E158" i="1"/>
  <c r="I157" i="1"/>
  <c r="H157" i="1"/>
  <c r="G157" i="1"/>
  <c r="E157" i="1"/>
  <c r="I156" i="1"/>
  <c r="H156" i="1"/>
  <c r="G156" i="1"/>
  <c r="E156" i="1"/>
  <c r="I155" i="1"/>
  <c r="H155" i="1"/>
  <c r="G155" i="1"/>
  <c r="E155" i="1"/>
  <c r="I154" i="1"/>
  <c r="H154" i="1"/>
  <c r="G154" i="1"/>
  <c r="E154" i="1"/>
  <c r="I153" i="1"/>
  <c r="H153" i="1"/>
  <c r="G153" i="1"/>
  <c r="E153" i="1"/>
  <c r="I152" i="1"/>
  <c r="H152" i="1"/>
  <c r="G152" i="1"/>
  <c r="E152" i="1"/>
  <c r="I151" i="1"/>
  <c r="H151" i="1"/>
  <c r="G151" i="1"/>
  <c r="E151" i="1"/>
  <c r="I150" i="1"/>
  <c r="H150" i="1"/>
  <c r="G150" i="1"/>
  <c r="E150" i="1"/>
  <c r="I149" i="1"/>
  <c r="H149" i="1"/>
  <c r="G149" i="1"/>
  <c r="E149" i="1"/>
  <c r="I148" i="1"/>
  <c r="H148" i="1"/>
  <c r="G148" i="1"/>
  <c r="E148" i="1"/>
  <c r="I147" i="1"/>
  <c r="H147" i="1"/>
  <c r="G147" i="1"/>
  <c r="E147" i="1"/>
  <c r="I146" i="1"/>
  <c r="H146" i="1"/>
  <c r="G146" i="1"/>
  <c r="E146" i="1"/>
  <c r="I145" i="1"/>
  <c r="H145" i="1"/>
  <c r="G145" i="1"/>
  <c r="E145" i="1"/>
  <c r="I144" i="1"/>
  <c r="H144" i="1"/>
  <c r="G144" i="1"/>
  <c r="E144" i="1"/>
  <c r="I143" i="1"/>
  <c r="H143" i="1"/>
  <c r="G143" i="1"/>
  <c r="E143" i="1"/>
  <c r="I142" i="1"/>
  <c r="H142" i="1"/>
  <c r="G142" i="1"/>
  <c r="E142" i="1"/>
  <c r="I141" i="1"/>
  <c r="H141" i="1"/>
  <c r="G141" i="1"/>
  <c r="E141" i="1"/>
  <c r="I140" i="1"/>
  <c r="H140" i="1"/>
  <c r="G140" i="1"/>
  <c r="E140" i="1"/>
  <c r="I139" i="1"/>
  <c r="H139" i="1"/>
  <c r="G139" i="1"/>
  <c r="E139" i="1"/>
  <c r="I138" i="1"/>
  <c r="H138" i="1"/>
  <c r="G138" i="1"/>
  <c r="E138" i="1"/>
  <c r="I137" i="1"/>
  <c r="H137" i="1"/>
  <c r="G137" i="1"/>
  <c r="E137" i="1"/>
  <c r="I136" i="1"/>
  <c r="H136" i="1"/>
  <c r="G136" i="1"/>
  <c r="E136" i="1"/>
  <c r="I135" i="1"/>
  <c r="H135" i="1"/>
  <c r="G135" i="1"/>
  <c r="E135" i="1"/>
  <c r="I134" i="1"/>
  <c r="H134" i="1"/>
  <c r="G134" i="1"/>
  <c r="E134" i="1"/>
  <c r="I133" i="1"/>
  <c r="H133" i="1"/>
  <c r="G133" i="1"/>
  <c r="E133" i="1"/>
  <c r="I132" i="1"/>
  <c r="H132" i="1"/>
  <c r="G132" i="1"/>
  <c r="E132" i="1"/>
  <c r="I131" i="1"/>
  <c r="H131" i="1"/>
  <c r="G131" i="1"/>
  <c r="E131" i="1"/>
  <c r="I130" i="1"/>
  <c r="H130" i="1"/>
  <c r="G130" i="1"/>
  <c r="E130" i="1"/>
  <c r="I129" i="1"/>
  <c r="H129" i="1"/>
  <c r="G129" i="1"/>
  <c r="E129" i="1"/>
  <c r="I128" i="1"/>
  <c r="H128" i="1"/>
  <c r="G128" i="1"/>
  <c r="E128" i="1"/>
  <c r="I127" i="1"/>
  <c r="H127" i="1"/>
  <c r="G127" i="1"/>
  <c r="E127" i="1"/>
  <c r="I126" i="1"/>
  <c r="H126" i="1"/>
  <c r="G126" i="1"/>
  <c r="E126" i="1"/>
  <c r="I125" i="1"/>
  <c r="H125" i="1"/>
  <c r="G125" i="1"/>
  <c r="E125" i="1"/>
  <c r="I124" i="1"/>
  <c r="H124" i="1"/>
  <c r="G124" i="1"/>
  <c r="E124" i="1"/>
  <c r="I123" i="1"/>
  <c r="H123" i="1"/>
  <c r="G123" i="1"/>
  <c r="E123" i="1"/>
  <c r="I122" i="1"/>
  <c r="H122" i="1"/>
  <c r="G122" i="1"/>
  <c r="E122" i="1"/>
  <c r="I121" i="1"/>
  <c r="H121" i="1"/>
  <c r="G121" i="1"/>
  <c r="E121" i="1"/>
  <c r="I120" i="1"/>
  <c r="H120" i="1"/>
  <c r="G120" i="1"/>
  <c r="E120" i="1"/>
  <c r="I119" i="1"/>
  <c r="H119" i="1"/>
  <c r="G119" i="1"/>
  <c r="E119" i="1"/>
  <c r="I118" i="1"/>
  <c r="H118" i="1"/>
  <c r="G118" i="1"/>
  <c r="E118" i="1"/>
  <c r="I117" i="1"/>
  <c r="H117" i="1"/>
  <c r="G117" i="1"/>
  <c r="E117" i="1"/>
  <c r="I116" i="1"/>
  <c r="H116" i="1"/>
  <c r="G116" i="1"/>
  <c r="E116" i="1"/>
  <c r="I115" i="1"/>
  <c r="H115" i="1"/>
  <c r="G115" i="1"/>
  <c r="E115" i="1"/>
  <c r="I113" i="1"/>
  <c r="H113" i="1"/>
  <c r="G113" i="1"/>
  <c r="E113" i="1"/>
  <c r="I112" i="1"/>
  <c r="H112" i="1"/>
  <c r="G112" i="1"/>
  <c r="E112" i="1"/>
  <c r="I111" i="1"/>
  <c r="H111" i="1"/>
  <c r="G111" i="1"/>
  <c r="E111" i="1"/>
  <c r="I110" i="1"/>
  <c r="H110" i="1"/>
  <c r="G110" i="1"/>
  <c r="E110" i="1"/>
  <c r="I109" i="1"/>
  <c r="H109" i="1"/>
  <c r="G109" i="1"/>
  <c r="E109" i="1"/>
  <c r="I108" i="1"/>
  <c r="H108" i="1"/>
  <c r="G108" i="1"/>
  <c r="E108" i="1"/>
  <c r="I107" i="1"/>
  <c r="H107" i="1"/>
  <c r="G107" i="1"/>
  <c r="E107" i="1"/>
  <c r="I106" i="1"/>
  <c r="H106" i="1"/>
  <c r="G106" i="1"/>
  <c r="E106" i="1"/>
  <c r="I105" i="1"/>
  <c r="H105" i="1"/>
  <c r="G105" i="1"/>
  <c r="E105" i="1"/>
  <c r="I104" i="1"/>
  <c r="H104" i="1"/>
  <c r="G104" i="1"/>
  <c r="E104" i="1"/>
  <c r="I103" i="1"/>
  <c r="H103" i="1"/>
  <c r="G103" i="1"/>
  <c r="E103" i="1"/>
  <c r="I102" i="1"/>
  <c r="H102" i="1"/>
  <c r="G102" i="1"/>
  <c r="E102" i="1"/>
  <c r="I101" i="1"/>
  <c r="H101" i="1"/>
  <c r="G101" i="1"/>
  <c r="E101" i="1"/>
  <c r="I100" i="1"/>
  <c r="H100" i="1"/>
  <c r="G100" i="1"/>
  <c r="E100" i="1"/>
  <c r="I99" i="1"/>
  <c r="H99" i="1"/>
  <c r="G99" i="1"/>
  <c r="E99" i="1"/>
  <c r="I98" i="1"/>
  <c r="H98" i="1"/>
  <c r="G98" i="1"/>
  <c r="E98" i="1"/>
  <c r="I97" i="1"/>
  <c r="H97" i="1"/>
  <c r="G97" i="1"/>
  <c r="E97" i="1"/>
  <c r="I96" i="1"/>
  <c r="H96" i="1"/>
  <c r="G96" i="1"/>
  <c r="E96" i="1"/>
  <c r="I95" i="1"/>
  <c r="H95" i="1"/>
  <c r="G95" i="1"/>
  <c r="E95" i="1"/>
  <c r="I94" i="1"/>
  <c r="H94" i="1"/>
  <c r="G94" i="1"/>
  <c r="E94" i="1"/>
  <c r="I93" i="1"/>
  <c r="H93" i="1"/>
  <c r="G93" i="1"/>
  <c r="E93" i="1"/>
  <c r="I92" i="1"/>
  <c r="H92" i="1"/>
  <c r="G92" i="1"/>
  <c r="E92" i="1"/>
  <c r="I91" i="1"/>
  <c r="H91" i="1"/>
  <c r="G91" i="1"/>
  <c r="E91" i="1"/>
  <c r="I90" i="1"/>
  <c r="H90" i="1"/>
  <c r="G90" i="1"/>
  <c r="E90" i="1"/>
  <c r="I89" i="1"/>
  <c r="H89" i="1"/>
  <c r="G89" i="1"/>
  <c r="E89" i="1"/>
  <c r="I88" i="1"/>
  <c r="H88" i="1"/>
  <c r="G88" i="1"/>
  <c r="E88" i="1"/>
  <c r="I87" i="1"/>
  <c r="H87" i="1"/>
  <c r="G87" i="1"/>
  <c r="E87" i="1"/>
  <c r="I86" i="1"/>
  <c r="H86" i="1"/>
  <c r="G86" i="1"/>
  <c r="E86" i="1"/>
  <c r="I85" i="1"/>
  <c r="H85" i="1"/>
  <c r="G85" i="1"/>
  <c r="E85" i="1"/>
  <c r="I84" i="1"/>
  <c r="H84" i="1"/>
  <c r="G84" i="1"/>
  <c r="E84" i="1"/>
  <c r="I83" i="1"/>
  <c r="H83" i="1"/>
  <c r="G83" i="1"/>
  <c r="E83" i="1"/>
  <c r="I82" i="1"/>
  <c r="H82" i="1"/>
  <c r="G82" i="1"/>
  <c r="E82" i="1"/>
  <c r="I81" i="1"/>
  <c r="H81" i="1"/>
  <c r="G81" i="1"/>
  <c r="E81" i="1"/>
  <c r="I80" i="1"/>
  <c r="H80" i="1"/>
  <c r="G80" i="1"/>
  <c r="E80" i="1"/>
  <c r="I79" i="1"/>
  <c r="H79" i="1"/>
  <c r="G79" i="1"/>
  <c r="E79" i="1"/>
  <c r="I78" i="1"/>
  <c r="H78" i="1"/>
  <c r="G78" i="1"/>
  <c r="E78" i="1"/>
  <c r="I77" i="1"/>
  <c r="H77" i="1"/>
  <c r="G77" i="1"/>
  <c r="E77" i="1"/>
  <c r="I76" i="1"/>
  <c r="H76" i="1"/>
  <c r="G76" i="1"/>
  <c r="E76" i="1"/>
  <c r="I75" i="1"/>
  <c r="H75" i="1"/>
  <c r="G75" i="1"/>
  <c r="E75" i="1"/>
  <c r="I74" i="1"/>
  <c r="H74" i="1"/>
  <c r="G74" i="1"/>
  <c r="E74" i="1"/>
  <c r="I73" i="1"/>
  <c r="H73" i="1"/>
  <c r="G73" i="1"/>
  <c r="E73" i="1"/>
  <c r="I71" i="1"/>
  <c r="H71" i="1"/>
  <c r="G71" i="1"/>
  <c r="E71" i="1"/>
  <c r="I70" i="1"/>
  <c r="H70" i="1"/>
  <c r="G70" i="1"/>
  <c r="E70" i="1"/>
  <c r="I69" i="1"/>
  <c r="H69" i="1"/>
  <c r="G69" i="1"/>
  <c r="E69" i="1"/>
  <c r="I68" i="1"/>
  <c r="H68" i="1"/>
  <c r="G68" i="1"/>
  <c r="E68" i="1"/>
  <c r="I67" i="1"/>
  <c r="H67" i="1"/>
  <c r="G67" i="1"/>
  <c r="E67" i="1"/>
  <c r="I66" i="1"/>
  <c r="H66" i="1"/>
  <c r="G66" i="1"/>
  <c r="E66" i="1"/>
  <c r="I65" i="1"/>
  <c r="H65" i="1"/>
  <c r="G65" i="1"/>
  <c r="E65" i="1"/>
  <c r="I64" i="1"/>
  <c r="H64" i="1"/>
  <c r="G64" i="1"/>
  <c r="E64" i="1"/>
  <c r="I63" i="1"/>
  <c r="H63" i="1"/>
  <c r="G63" i="1"/>
  <c r="E63" i="1"/>
  <c r="I62" i="1"/>
  <c r="H62" i="1"/>
  <c r="G62" i="1"/>
  <c r="E62" i="1"/>
  <c r="I61" i="1"/>
  <c r="H61" i="1"/>
  <c r="G61" i="1"/>
  <c r="E61" i="1"/>
  <c r="I60" i="1"/>
  <c r="H60" i="1"/>
  <c r="G60" i="1"/>
  <c r="E60" i="1"/>
  <c r="I59" i="1"/>
  <c r="H59" i="1"/>
  <c r="G59" i="1"/>
  <c r="E59" i="1"/>
  <c r="I58" i="1"/>
  <c r="H58" i="1"/>
  <c r="G58" i="1"/>
  <c r="E58" i="1"/>
  <c r="I57" i="1"/>
  <c r="H57" i="1"/>
  <c r="G57" i="1"/>
  <c r="E57" i="1"/>
  <c r="I56" i="1"/>
  <c r="H56" i="1"/>
  <c r="G56" i="1"/>
  <c r="E56" i="1"/>
  <c r="I55" i="1"/>
  <c r="H55" i="1"/>
  <c r="G55" i="1"/>
  <c r="E55" i="1"/>
  <c r="I54" i="1"/>
  <c r="H54" i="1"/>
  <c r="G54" i="1"/>
  <c r="E54" i="1"/>
  <c r="I53" i="1"/>
  <c r="H53" i="1"/>
  <c r="G53" i="1"/>
  <c r="E53" i="1"/>
  <c r="I52" i="1"/>
  <c r="H52" i="1"/>
  <c r="G52" i="1"/>
  <c r="E52" i="1"/>
  <c r="I51" i="1"/>
  <c r="H51" i="1"/>
  <c r="G51" i="1"/>
  <c r="E51" i="1"/>
  <c r="I50" i="1"/>
  <c r="H50" i="1"/>
  <c r="G50" i="1"/>
  <c r="E50" i="1"/>
  <c r="I49" i="1"/>
  <c r="H49" i="1"/>
  <c r="G49" i="1"/>
  <c r="E49" i="1"/>
  <c r="I48" i="1"/>
  <c r="H48" i="1"/>
  <c r="G48" i="1"/>
  <c r="E48" i="1"/>
  <c r="I47" i="1"/>
  <c r="H47" i="1"/>
  <c r="G47" i="1"/>
  <c r="E47" i="1"/>
  <c r="I46" i="1"/>
  <c r="H46" i="1"/>
  <c r="G46" i="1"/>
  <c r="E46" i="1"/>
  <c r="I45" i="1"/>
  <c r="H45" i="1"/>
  <c r="G45" i="1"/>
  <c r="E45" i="1"/>
  <c r="I44" i="1"/>
  <c r="H44" i="1"/>
  <c r="G44" i="1"/>
  <c r="E44" i="1"/>
  <c r="I43" i="1"/>
  <c r="H43" i="1"/>
  <c r="G43" i="1"/>
  <c r="E43" i="1"/>
  <c r="I42" i="1"/>
  <c r="H42" i="1"/>
  <c r="G42" i="1"/>
  <c r="E42" i="1"/>
  <c r="I41" i="1"/>
  <c r="H41" i="1"/>
  <c r="G41" i="1"/>
  <c r="E41" i="1"/>
  <c r="I40" i="1"/>
  <c r="H40" i="1"/>
  <c r="G40" i="1"/>
  <c r="E40" i="1"/>
  <c r="I39" i="1"/>
  <c r="H39" i="1"/>
  <c r="G39" i="1"/>
  <c r="E39" i="1"/>
  <c r="I38" i="1"/>
  <c r="H38" i="1"/>
  <c r="G38" i="1"/>
  <c r="E38" i="1"/>
  <c r="I37" i="1"/>
  <c r="H37" i="1"/>
  <c r="G37" i="1"/>
  <c r="E37" i="1"/>
  <c r="I36" i="1"/>
  <c r="H36" i="1"/>
  <c r="G36" i="1"/>
  <c r="E36" i="1"/>
  <c r="I35" i="1"/>
  <c r="H35" i="1"/>
  <c r="G35" i="1"/>
  <c r="E35" i="1"/>
  <c r="I34" i="1"/>
  <c r="H34" i="1"/>
  <c r="G34" i="1"/>
  <c r="E34" i="1"/>
  <c r="I33" i="1"/>
  <c r="H33" i="1"/>
  <c r="G33" i="1"/>
  <c r="E33" i="1"/>
  <c r="I32" i="1"/>
  <c r="H32" i="1"/>
  <c r="G32" i="1"/>
  <c r="E32" i="1"/>
  <c r="I31" i="1"/>
  <c r="H31" i="1"/>
  <c r="G31" i="1"/>
  <c r="E31" i="1"/>
  <c r="I30" i="1"/>
  <c r="H30" i="1"/>
  <c r="G30" i="1"/>
  <c r="E30" i="1"/>
  <c r="I29" i="1"/>
  <c r="H29" i="1"/>
  <c r="G29" i="1"/>
  <c r="E29" i="1"/>
  <c r="I28" i="1"/>
  <c r="H28" i="1"/>
  <c r="G28" i="1"/>
  <c r="E28" i="1"/>
  <c r="I27" i="1"/>
  <c r="H27" i="1"/>
  <c r="G27" i="1"/>
  <c r="E27" i="1"/>
  <c r="I26" i="1"/>
  <c r="H26" i="1"/>
  <c r="G26" i="1"/>
  <c r="E26" i="1"/>
  <c r="I25" i="1"/>
  <c r="H25" i="1"/>
  <c r="G25" i="1"/>
  <c r="E25" i="1"/>
  <c r="I24" i="1"/>
  <c r="H24" i="1"/>
  <c r="G24" i="1"/>
  <c r="E24" i="1"/>
  <c r="I23" i="1"/>
  <c r="H23" i="1"/>
  <c r="G23" i="1"/>
  <c r="E23" i="1"/>
  <c r="I22" i="1"/>
  <c r="H22" i="1"/>
  <c r="G22" i="1"/>
  <c r="E22" i="1"/>
  <c r="I21" i="1"/>
  <c r="H21" i="1"/>
  <c r="G21" i="1"/>
  <c r="E21" i="1"/>
  <c r="I20" i="1"/>
  <c r="H20" i="1"/>
  <c r="G20" i="1"/>
  <c r="E20" i="1"/>
  <c r="I19" i="1"/>
  <c r="H19" i="1"/>
  <c r="G19" i="1"/>
  <c r="E19" i="1"/>
  <c r="I18" i="1"/>
  <c r="H18" i="1"/>
  <c r="G18" i="1"/>
  <c r="E18" i="1"/>
  <c r="I17" i="1"/>
  <c r="H17" i="1"/>
  <c r="G17" i="1"/>
  <c r="E17" i="1"/>
  <c r="I16" i="1"/>
  <c r="H16" i="1"/>
  <c r="G16" i="1"/>
  <c r="E16" i="1"/>
  <c r="I15" i="1"/>
  <c r="H15" i="1"/>
  <c r="G15" i="1"/>
  <c r="E15" i="1"/>
  <c r="I14" i="1"/>
  <c r="H14" i="1"/>
  <c r="G14" i="1"/>
  <c r="E14" i="1"/>
  <c r="I13" i="1"/>
  <c r="H13" i="1"/>
  <c r="G13" i="1"/>
  <c r="E13" i="1"/>
  <c r="I12" i="1"/>
  <c r="H12" i="1"/>
  <c r="G12" i="1"/>
  <c r="E12" i="1"/>
  <c r="I11" i="1"/>
  <c r="H11" i="1"/>
  <c r="G11" i="1"/>
  <c r="E11" i="1"/>
  <c r="I10" i="1"/>
  <c r="H10" i="1"/>
  <c r="G10" i="1"/>
  <c r="E10" i="1"/>
  <c r="I9" i="1"/>
  <c r="H9" i="1"/>
  <c r="G9" i="1"/>
  <c r="E9" i="1"/>
  <c r="I8" i="1"/>
  <c r="H8" i="1"/>
  <c r="G8" i="1"/>
  <c r="E8" i="1"/>
  <c r="I7" i="1"/>
  <c r="H7" i="1"/>
  <c r="G7" i="1"/>
  <c r="E7" i="1"/>
  <c r="I272" i="1"/>
  <c r="H272" i="1"/>
  <c r="G272" i="1"/>
  <c r="E272" i="1"/>
  <c r="I261" i="1"/>
  <c r="H261" i="1"/>
  <c r="G261" i="1"/>
  <c r="E261" i="1"/>
  <c r="I240" i="1"/>
  <c r="H240" i="1"/>
  <c r="G240" i="1"/>
  <c r="E240" i="1"/>
  <c r="I230" i="1"/>
  <c r="H230" i="1"/>
  <c r="G230" i="1"/>
  <c r="E230" i="1"/>
  <c r="I205" i="1"/>
  <c r="H205" i="1"/>
  <c r="G205" i="1"/>
  <c r="E205" i="1"/>
  <c r="I171" i="1"/>
  <c r="H171" i="1"/>
  <c r="G171" i="1"/>
  <c r="E171" i="1"/>
  <c r="I114" i="1"/>
  <c r="H114" i="1"/>
  <c r="G114" i="1"/>
  <c r="E114" i="1"/>
  <c r="I72" i="1"/>
  <c r="H72" i="1"/>
  <c r="G72" i="1"/>
  <c r="E7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<sst xmlns="http://schemas.openxmlformats.org/spreadsheetml/2006/main" count="661" uniqueCount="294">
  <si>
    <t>DESCRIÇÃO MERCADORIA</t>
  </si>
  <si>
    <t>PESO DA EMBALAGEM</t>
  </si>
  <si>
    <t>RETIRA (FOB)
A VISTA</t>
  </si>
  <si>
    <t>RETIRA (FOB)
A PRAZO</t>
  </si>
  <si>
    <t>ENTREGA (CIF)
GRANDE SP</t>
  </si>
  <si>
    <t>ENTREGA (CIF)  GRANDE RJ</t>
  </si>
  <si>
    <t>ENTREGA (CIF)
GRANDE BH</t>
  </si>
  <si>
    <t>OBSERVAÇÕES</t>
  </si>
  <si>
    <t xml:space="preserve">Alpiste limpo (maquinado) 45,36 KG </t>
  </si>
  <si>
    <t>ATUALIZADO</t>
  </si>
  <si>
    <t>Amendoim com casca</t>
  </si>
  <si>
    <t>Amendoim para ração</t>
  </si>
  <si>
    <t>Arroz Agulha com casca</t>
  </si>
  <si>
    <t>Arroz Cateto com casca</t>
  </si>
  <si>
    <t>Arroz Paxolinha branco</t>
  </si>
  <si>
    <t xml:space="preserve">Aveia com Casca </t>
  </si>
  <si>
    <t>Aveia sem Casca Extra</t>
  </si>
  <si>
    <t>Banana Chips Natural</t>
  </si>
  <si>
    <t>Castanha do Pará com casca - SC 25 kgs p/ ração Arara</t>
  </si>
  <si>
    <t>Cevada com Casca</t>
  </si>
  <si>
    <t>Cevada descascada (cevadinha)</t>
  </si>
  <si>
    <t>Colza</t>
  </si>
  <si>
    <t>Colorau</t>
  </si>
  <si>
    <t>Dolomita - Areia</t>
  </si>
  <si>
    <t>Ervilha Inteira Ração</t>
  </si>
  <si>
    <t>Ervilha Partida Ração (banda)</t>
  </si>
  <si>
    <t>Girassol branco</t>
  </si>
  <si>
    <t xml:space="preserve">Girassol Cartámo </t>
  </si>
  <si>
    <t>Girassol miudo</t>
  </si>
  <si>
    <t>Linhaça Marrom (ração)</t>
  </si>
  <si>
    <t>Nabão</t>
  </si>
  <si>
    <t xml:space="preserve">Niger </t>
  </si>
  <si>
    <t>Osso de Siba cxs de 15 kgs (cx mista - médio e grande)</t>
  </si>
  <si>
    <t xml:space="preserve">Osso de Siba cxs de 2 kgs - 6-8 </t>
  </si>
  <si>
    <t>EM FALTA</t>
  </si>
  <si>
    <t>Painço branco Canadense</t>
  </si>
  <si>
    <t>Painço Branco Nacional</t>
  </si>
  <si>
    <t>Painço Comum</t>
  </si>
  <si>
    <t>Painço comum despeliculado</t>
  </si>
  <si>
    <t>Painço comum despeliculado tipo Gritz (moido)</t>
  </si>
  <si>
    <t>Painço Milheto</t>
  </si>
  <si>
    <t>Painço português importado</t>
  </si>
  <si>
    <t>Painço salmão (vermelho)</t>
  </si>
  <si>
    <t>Painço Preto</t>
  </si>
  <si>
    <t>Painço Verde</t>
  </si>
  <si>
    <t>Painço Vermelho</t>
  </si>
  <si>
    <t>Perila Branca</t>
  </si>
  <si>
    <t>Perila Marrom</t>
  </si>
  <si>
    <t>Pimenta rosa ração</t>
  </si>
  <si>
    <t>Proteina de soja</t>
  </si>
  <si>
    <t>Quirela Fina</t>
  </si>
  <si>
    <t>Quirela Grossa (pipocão)</t>
  </si>
  <si>
    <t xml:space="preserve">Quirela Média </t>
  </si>
  <si>
    <t>Quirera de milho tipo Gritz</t>
  </si>
  <si>
    <t>Semente de Abóbora c/ casca crua</t>
  </si>
  <si>
    <t xml:space="preserve">Senha Francesa </t>
  </si>
  <si>
    <t>Soja Ração</t>
  </si>
  <si>
    <t>Sorgo Branco</t>
  </si>
  <si>
    <t>Sorgo Vermelho</t>
  </si>
  <si>
    <t>Trigo em grãos p/ ração (não vender p/ consumo humano)</t>
  </si>
  <si>
    <t>Uva Passas ração</t>
  </si>
  <si>
    <t>Trigo Sarrasseno ou Mourisco</t>
  </si>
  <si>
    <t>LARVAS E INSETOS DESIDRATADOS</t>
  </si>
  <si>
    <t>Aquamarus (camarão) Imp.</t>
  </si>
  <si>
    <t>Barata desidratada</t>
  </si>
  <si>
    <t>Black proteim (tenébrio miúdo)</t>
  </si>
  <si>
    <t>Camarão desidratado nacional</t>
  </si>
  <si>
    <t xml:space="preserve">Grilo desidratado </t>
  </si>
  <si>
    <t>Kammarus</t>
  </si>
  <si>
    <t>Tenébrio</t>
  </si>
  <si>
    <t>GRÃOS</t>
  </si>
  <si>
    <t>Amendoim Runner tipo 1  NOVO</t>
  </si>
  <si>
    <t>Canjica Amarela</t>
  </si>
  <si>
    <t>Canjica Branca</t>
  </si>
  <si>
    <t>Cevada em grãos Perolizada</t>
  </si>
  <si>
    <t>Centeio em grãos Perolizado</t>
  </si>
  <si>
    <t>Chia PREMIUM</t>
  </si>
  <si>
    <t>Ervilha Inteira Argentina (CONS. HUMANO)</t>
  </si>
  <si>
    <t>Ervilha Partida Canadense s/ ICMS - no Estado do SP</t>
  </si>
  <si>
    <t>Feijão Branco</t>
  </si>
  <si>
    <t>Feijão Azuki (Vermelho)</t>
  </si>
  <si>
    <t>Feijão Moyashi (Mungo)</t>
  </si>
  <si>
    <t>Feijão Preto brilhado</t>
  </si>
  <si>
    <t xml:space="preserve">Grão de bico 12 mm </t>
  </si>
  <si>
    <t>Linhaça Dourada EXTRA</t>
  </si>
  <si>
    <t xml:space="preserve">Linhaça Marron Consumo Humano </t>
  </si>
  <si>
    <t>Milho de Pipoca Zanella</t>
  </si>
  <si>
    <t>Milho de Pipoca Ferrari</t>
  </si>
  <si>
    <t>Painço Integral Despeliculado consumo humano</t>
  </si>
  <si>
    <t>Painço Integral Despeliculado tipo Gritz (moido)</t>
  </si>
  <si>
    <t>Quinoa Branca em grãos</t>
  </si>
  <si>
    <t>Quinoa em flocos</t>
  </si>
  <si>
    <t>Soja em grãos (CONSUMO HUMANO)</t>
  </si>
  <si>
    <t>CONDIMENTOS E ESPECIARIAS</t>
  </si>
  <si>
    <t>Açucar Mascavo sc 25 kgs</t>
  </si>
  <si>
    <t>Alecrim sc de 25 kgs s/ ICMS</t>
  </si>
  <si>
    <t>Alecrim sc de 25 kgs c/ ICMS de 4%</t>
  </si>
  <si>
    <t>Alecrim sc de 25 kgs c/ ICMS de 12%</t>
  </si>
  <si>
    <t>Bicarbonato de Sódio  RAUDI  - 12% de ICMS dora de SP</t>
  </si>
  <si>
    <t>Bicarbonato de Sódio RAUDI - C/ 18% icms p/SP</t>
  </si>
  <si>
    <t>Bicarbonato de sódio importado (Chinês) com 4%</t>
  </si>
  <si>
    <t>Bicarbonato de sódio importado (Chinês) C/18%</t>
  </si>
  <si>
    <t xml:space="preserve">Camomila NACIONAL sem ICMS </t>
  </si>
  <si>
    <t>Cebolinha desidratada s/ICMS</t>
  </si>
  <si>
    <t>Cebolinha desidratada c 12% de ICMS</t>
  </si>
  <si>
    <t>Chimichurri s/ pimenta (reino)</t>
  </si>
  <si>
    <t>Cravo 10 KG</t>
  </si>
  <si>
    <t>Cravo 25 KG</t>
  </si>
  <si>
    <t>Erva doce sem ICMS</t>
  </si>
  <si>
    <t>Erva doce com ICMS de 4%</t>
  </si>
  <si>
    <t>Erva doce com ICMS de 12%</t>
  </si>
  <si>
    <t>Funcho sc de 25 kgs S/ICMS</t>
  </si>
  <si>
    <t>Funcho sc de 25 kgs C/ICMS de 4%</t>
  </si>
  <si>
    <t>Funcho sc de 25 kgs C/ICMS de 12%</t>
  </si>
  <si>
    <t>Hortelã em flocos desidratado s/ICMS</t>
  </si>
  <si>
    <t>Hortelã em flocos desidratado c/ICMS de 4%</t>
  </si>
  <si>
    <t>Hortelã em flocos desidratado c/ICMS de 12%</t>
  </si>
  <si>
    <t>Manjerona sem ICMS</t>
  </si>
  <si>
    <t>Manjerona com 4% de ICMS</t>
  </si>
  <si>
    <t>Manjerona com 12% de ICMS</t>
  </si>
  <si>
    <t>Manjericão sem ICMS</t>
  </si>
  <si>
    <t>Manjericão com 4% ICMS</t>
  </si>
  <si>
    <t>Manjericão com 12% ICMS</t>
  </si>
  <si>
    <t>OREGANO PERUANO S/ICMS 100% PURO</t>
  </si>
  <si>
    <t>OREGANO PERUANO 12,5 KGS COM ICMS DE 4%</t>
  </si>
  <si>
    <t>OREGANO PERUANO 12,5 KGS COM ICMS DE 12%</t>
  </si>
  <si>
    <t>OREGANO PERUANO 70/30 S/ICMS</t>
  </si>
  <si>
    <t>OREGANO PERUANO 70/30 S/ICMS C/4% ICMS</t>
  </si>
  <si>
    <t>OREGANO PERUANO 70/30 S/ICMS C/12% ICMS</t>
  </si>
  <si>
    <t>Orégano Egipcio</t>
  </si>
  <si>
    <t>Pimenta Calabresa (CLARA)</t>
  </si>
  <si>
    <t>Pimenta Preta (grão)</t>
  </si>
  <si>
    <t>Pimenta preta (grão) SC DE 10 KILOS</t>
  </si>
  <si>
    <t>Pimenta Rosa consumo humano</t>
  </si>
  <si>
    <t>Sal Rosa fino Iodado (Himaláia)  ( 25 KGS) fora de SP c/4%</t>
  </si>
  <si>
    <t>Sal Rosa fino Iodado (Himaláia)  ( 25 KGS) p/ SP c/18%</t>
  </si>
  <si>
    <t xml:space="preserve">Sal Rosa Grosso iodado (Himaláia) </t>
  </si>
  <si>
    <t>GERGELIM</t>
  </si>
  <si>
    <t xml:space="preserve">Gergelim branco despeliculado </t>
  </si>
  <si>
    <t>Gergelim branco Natural  (top)</t>
  </si>
  <si>
    <t xml:space="preserve">Gergelim Preto Nacional tipo 1 </t>
  </si>
  <si>
    <t>FARINHAS E AVEIAS</t>
  </si>
  <si>
    <t>Amido de Milho 25 kgs</t>
  </si>
  <si>
    <t>Aveia em flocos fina DUBAI</t>
  </si>
  <si>
    <t>Aveia em Flocos Grossa DUBAI</t>
  </si>
  <si>
    <t>Farelo de Aveia DUBAI</t>
  </si>
  <si>
    <t>Farinha de Arroz Branca 25 kgs</t>
  </si>
  <si>
    <t>Farinha de Aveia VITAGRAOS - SC 10 KGS</t>
  </si>
  <si>
    <t>Farinha de Aveia Dubai sc 25 kgs</t>
  </si>
  <si>
    <t>FARINHA DE AVEIA FERRARI - 25 KGS</t>
  </si>
  <si>
    <t>Farinha de Chia</t>
  </si>
  <si>
    <t xml:space="preserve">Farinha de Linhaça Dourada </t>
  </si>
  <si>
    <t>Farinha de Linhaça Marrom</t>
  </si>
  <si>
    <t>Farinha de Mandioca Fina</t>
  </si>
  <si>
    <t>Farinha de Mandioca Grossa</t>
  </si>
  <si>
    <t>Farinha de Mandioca Torrada</t>
  </si>
  <si>
    <t>Farinha de Milho Amarela TAQUARIMIL</t>
  </si>
  <si>
    <t>Farinha de Milho Amarela YAYA</t>
  </si>
  <si>
    <t xml:space="preserve">Farinha de Milho Branca </t>
  </si>
  <si>
    <t>Farinha de Rosca  MARROCOS</t>
  </si>
  <si>
    <t xml:space="preserve">Fécula de Batata </t>
  </si>
  <si>
    <t xml:space="preserve">Fibra de maça (farinha) </t>
  </si>
  <si>
    <t xml:space="preserve">Flocão de milho Yayá </t>
  </si>
  <si>
    <t>Fubá Italiano</t>
  </si>
  <si>
    <t>Fuba Premium (mimoso)</t>
  </si>
  <si>
    <t>Poilvilho Azedo</t>
  </si>
  <si>
    <t>Polvilho Doce - FÉCULA</t>
  </si>
  <si>
    <t>Polvilho Doce - GOMA</t>
  </si>
  <si>
    <t xml:space="preserve">Sagu </t>
  </si>
  <si>
    <t>Tapioca Prata tipo A 25 kg (granulada)</t>
  </si>
  <si>
    <t>Trigo p/ kibe MARROCOS</t>
  </si>
  <si>
    <t>CASTANHAS e FRUTAS</t>
  </si>
  <si>
    <t>Ameixa sem caroço miuda 110/132</t>
  </si>
  <si>
    <t>Castanha de caju W1-240 natural</t>
  </si>
  <si>
    <t>Castanha de caju W1-240 torrada c/ sal</t>
  </si>
  <si>
    <t>Castanha de caju W1-240 torrada s/ sal</t>
  </si>
  <si>
    <t>Castanha de caju W4 natural</t>
  </si>
  <si>
    <t>Castanha de caju W4 torrada c/sal</t>
  </si>
  <si>
    <t>Castanha de caju W4 torrada s/sal</t>
  </si>
  <si>
    <t>Castanha do Pará Grande Large - CX 20 kgs</t>
  </si>
  <si>
    <t>Castanha do Pará Média - cx de 20 kgs</t>
  </si>
  <si>
    <t xml:space="preserve">Castanha do Pará Miúda CX 20 kgs </t>
  </si>
  <si>
    <t>Castanha do Pará Quebrada Broken CX 20 kgs (PEDAÇOS)</t>
  </si>
  <si>
    <t>Fruta  desidratada 4 mm - DIERNBERG</t>
  </si>
  <si>
    <t>Fruta desidratada 10 mm - DIERNBERG</t>
  </si>
  <si>
    <t xml:space="preserve">Frutas Cristalizadas 8 MM - PÉROLA </t>
  </si>
  <si>
    <t>Laranja em cubos desidratada 15 kgs</t>
  </si>
  <si>
    <t>Laranja em Fatias  desidradatas 8 kgs</t>
  </si>
  <si>
    <t>Maça em Cubos Desidratada</t>
  </si>
  <si>
    <t>Maça em Rodelas (fatias) desidratadas s/antioxidante</t>
  </si>
  <si>
    <t>Uva Passa Branca Iraniana</t>
  </si>
  <si>
    <t>Uva passa branca Indiana</t>
  </si>
  <si>
    <t>Uva Passa preta ARGENTINA p/ fora de SP c 4% de ICMS</t>
  </si>
  <si>
    <t>Uva Passa preta ARGENTINA p/Estado de SP 18% de ICMS</t>
  </si>
  <si>
    <t>EXTRUSADOS</t>
  </si>
  <si>
    <t>Cascalho de pão Colorido (amarelo/verde/vermelho/laranja)</t>
  </si>
  <si>
    <t xml:space="preserve">Cascalho de pão fino (suprema) PREMIUM </t>
  </si>
  <si>
    <t>Cascalho de Pão Grosso PREMIUM</t>
  </si>
  <si>
    <t xml:space="preserve">Cascalho de Pão Médio PREMIUM </t>
  </si>
  <si>
    <t>Extrusado com aroma bola P/M e Papagaio</t>
  </si>
  <si>
    <t>Extrusado Bola Grande Colorida</t>
  </si>
  <si>
    <t>Extrusado Bola Média Colorida</t>
  </si>
  <si>
    <t>Extrusado bola media Laranja</t>
  </si>
  <si>
    <t>Extrusado Bola Média Natural</t>
  </si>
  <si>
    <t>Extrusado Bola miuda Colorida</t>
  </si>
  <si>
    <t>Extrusado Bola miuda Natural</t>
  </si>
  <si>
    <t>Extrusado Granulado Amarelo</t>
  </si>
  <si>
    <t>Extrusado Granulado colorido</t>
  </si>
  <si>
    <t xml:space="preserve">Extrusado Granulado Laranja </t>
  </si>
  <si>
    <t>Extrusado Granulado Verde</t>
  </si>
  <si>
    <t>Extrusado Granulado Vermelho</t>
  </si>
  <si>
    <t xml:space="preserve">Extrusado P/ Papagaio Colorido </t>
  </si>
  <si>
    <t>Extrusado Stick (calopsita)</t>
  </si>
  <si>
    <t>Extrusado Granulado Amarela (GUABI)</t>
  </si>
  <si>
    <t>Extrusado Granulado GUABI  30KGS (COMUM)</t>
  </si>
  <si>
    <t>RAÇÕES E MISTURAS</t>
  </si>
  <si>
    <t>Granulado Aroma Banana</t>
  </si>
  <si>
    <t>Mistura para Calopsita</t>
  </si>
  <si>
    <t>Mistura para Canário</t>
  </si>
  <si>
    <t>Mistura para Coleira</t>
  </si>
  <si>
    <t>Mistura para Curió, Bicudo e Azulão</t>
  </si>
  <si>
    <t>Mistura para Papagaio com frutas</t>
  </si>
  <si>
    <t>Mistura para Papaguaio</t>
  </si>
  <si>
    <t>Mistura para Periquito</t>
  </si>
  <si>
    <t>Ração de Coelho PRIMOR</t>
  </si>
  <si>
    <t>Ração Triturada</t>
  </si>
  <si>
    <t>VITAMINAS</t>
  </si>
  <si>
    <t>Vitamina Amarela  (Marca Guber)</t>
  </si>
  <si>
    <t>Vitamina Branca (marca Guber)</t>
  </si>
  <si>
    <t>Vitamina Jiló (marca Guber)</t>
  </si>
  <si>
    <t>Vitamina Vermelha (marca Guber)</t>
  </si>
  <si>
    <t>Ervilha Partida Canadense C/ 4% DE ICMS</t>
  </si>
  <si>
    <t>Ervilha Partida Canadense C/ 12% DE ICMS</t>
  </si>
  <si>
    <t>Ervilha Partida Argentina s/ICMS</t>
  </si>
  <si>
    <t>Ervilha Partida Argentina c/ 4% de ICMS</t>
  </si>
  <si>
    <t>Ervilha Partida Argentina c/ 12% de ICMS</t>
  </si>
  <si>
    <t>Zimbro (Alemão)</t>
  </si>
  <si>
    <t>Feijão de Corda sc de 30 kgs</t>
  </si>
  <si>
    <t>Feijão Fradinho sc de 30 kgs</t>
  </si>
  <si>
    <t>Grão de Bico 8 mm c/4% de ICMS</t>
  </si>
  <si>
    <t>Grão de Bico 8 mm c/12% de ICMS</t>
  </si>
  <si>
    <t>Grão de Bico 9 mm com 4% de ICMS</t>
  </si>
  <si>
    <t>Grão de Bico 9 mm c/ 12% de ICMS</t>
  </si>
  <si>
    <t>Lentilha Verde Canadense TIPO 1 C/4% ICMS</t>
  </si>
  <si>
    <t>Lentilha Verde Canadense TIPO 1 C/12% ICMS</t>
  </si>
  <si>
    <t>Lentilha Vermelha (canadense) C/ 4% ICMS</t>
  </si>
  <si>
    <t>Lentilha Vermelha (canadense) C/12% ICMS</t>
  </si>
  <si>
    <t>Orégano Egípcio com 4% ICMS</t>
  </si>
  <si>
    <t xml:space="preserve">Salsa Desidratada Nacional </t>
  </si>
  <si>
    <t>Mamão em cubos 9x9  desidratado</t>
  </si>
  <si>
    <t>Painço Misturado (preto e vermelho)</t>
  </si>
  <si>
    <t>ZIMBRO (Alemão) PACOTE DE 5 KGS</t>
  </si>
  <si>
    <t xml:space="preserve">Camomila NACIONAL c/ICMS </t>
  </si>
  <si>
    <t>Pepita de Girassol  para consumo animal (descascado)</t>
  </si>
  <si>
    <t>Milhetinho do Nordeste - sc de 30 kgs</t>
  </si>
  <si>
    <t>Milhetinho do Nordeste - sc de 05 kgs</t>
  </si>
  <si>
    <t>AVEIA FLOCOS FINA FERRARI (NORMAL)</t>
  </si>
  <si>
    <t>Frutas Cristalizadas 4 MM - DIERNBERG</t>
  </si>
  <si>
    <t>FARELO DE AVEIA FERRARI</t>
  </si>
  <si>
    <t>Castanha do Pará Quebradinha cx de 20 kgs</t>
  </si>
  <si>
    <t>Girassol Gigante  - saco de ráfia nacional</t>
  </si>
  <si>
    <t>Painço Portugues Nacional</t>
  </si>
  <si>
    <t>AVEIA FLOCOS GROSSA FERRARI</t>
  </si>
  <si>
    <t>Chia tipo II</t>
  </si>
  <si>
    <t>Perila Branca ou  Marrom pacote de 5 kgs</t>
  </si>
  <si>
    <t>Farinha de ostra MÉDIA E FINA</t>
  </si>
  <si>
    <t>Pepita de Girassol Argentina</t>
  </si>
  <si>
    <t>Bicarbonato de amônia IMPORTADA</t>
  </si>
  <si>
    <t>Ervilhaca</t>
  </si>
  <si>
    <t xml:space="preserve">Crisálida (bicho da seda desitradato) </t>
  </si>
  <si>
    <t>Crisálida (bicho da seda desitradato) pacote de 5 kgs</t>
  </si>
  <si>
    <t>Pimenta Malagueta - cx de 2 kgs</t>
  </si>
  <si>
    <t>Pimenta Malagueta p/ pássaros - cx de 2 kgs</t>
  </si>
  <si>
    <t>Girassol Gigante - importado sc de 22.68 kgs</t>
  </si>
  <si>
    <t>ATUALIZADA</t>
  </si>
  <si>
    <t>Bicarbonato de amônia nacional  RAUDI</t>
  </si>
  <si>
    <t xml:space="preserve">Amendoim Runner </t>
  </si>
  <si>
    <t>Girassol Gigante</t>
  </si>
  <si>
    <t>Flocão de milho Master</t>
  </si>
  <si>
    <t>Lentilha Vermelha para ração</t>
  </si>
  <si>
    <t>Chia tipo 1</t>
  </si>
  <si>
    <t>Linhaça DouradaFraca com cheiro</t>
  </si>
  <si>
    <t>Uva Passa Branca Iraniana NOVA</t>
  </si>
  <si>
    <t>QUANTIDADE</t>
  </si>
  <si>
    <r>
      <t xml:space="preserve">FOB: Frete por conta do comprador. Pedido mínimo para retirada: R$ 500,00.
CIF: Frete por conta da empresa.
SP Capital: mínimo 500 kg.
Grande SP: mínimo 1.000 kg.
Demais regiões: mínimo 3.000 kg, sujeito a rotas pré-determinadas (consultar vendedor).
</t>
    </r>
    <r>
      <rPr>
        <b/>
        <sz val="10"/>
        <color rgb="FFFF0000"/>
        <rFont val="Calibri"/>
        <family val="2"/>
        <scheme val="minor"/>
      </rPr>
      <t>Observações</t>
    </r>
    <r>
      <rPr>
        <b/>
        <sz val="10"/>
        <color theme="1"/>
        <rFont val="Calibri"/>
        <family val="2"/>
        <scheme val="minor"/>
      </rPr>
      <t>: Preços e pesos podem sofrer alterações sem aviso prévio. Pedidos sujeitos à confirmação de estoque.</t>
    </r>
  </si>
  <si>
    <t>ALIMENTOS PARA PÁSSAROS</t>
  </si>
  <si>
    <t xml:space="preserve">Trigo em grãos p/ ração </t>
  </si>
  <si>
    <t>Grão de Bico 8 mm com 4%</t>
  </si>
  <si>
    <t>Grão de Bico 8 mm com 12%</t>
  </si>
  <si>
    <t>Grão de Bico 9 mm com 12% de ICMS</t>
  </si>
  <si>
    <t>Salsa Desidratada Nacional  s/ICMS</t>
  </si>
  <si>
    <t xml:space="preserve">Salsa Desidratada Nacional com 12% de ICMS </t>
  </si>
  <si>
    <t>Feijão Fradinho sc de 25 kgs</t>
  </si>
  <si>
    <t>Tabela de preços por quilo vigente a partir  de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</si>
</sst>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F800]dddd\,\ mmmm\ dd\,\ yyyy"/>
  </numFmts>
  <fonts count="16" x14ac:knownFonts="1">
    <font>
      <sz val="11"/>
      <color theme="1"/>
      <name val="Calibri"/>
      <scheme val="minor"/>
    </font>
    <font>
      <b/>
      <sz val="10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9" tint="-0.49998474074526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theme="9" tint="-0.499984740745262"/>
      </right>
      <top/>
      <bottom style="thin">
        <color auto="1"/>
      </bottom>
      <diagonal/>
    </border>
    <border>
      <left style="thick">
        <color theme="9" tint="-0.49998474074526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9" tint="-0.499984740745262"/>
      </right>
      <top style="thin">
        <color auto="1"/>
      </top>
      <bottom style="thin">
        <color auto="1"/>
      </bottom>
      <diagonal/>
    </border>
    <border>
      <left style="thick">
        <color theme="9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 tint="-0.499984740745262"/>
      </right>
      <top style="thin">
        <color auto="1"/>
      </top>
      <bottom style="thin">
        <color auto="1"/>
      </bottom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9" tint="-0.499984740745262"/>
      </left>
      <right/>
      <top/>
      <bottom style="thin">
        <color auto="1"/>
      </bottom>
      <diagonal/>
    </border>
    <border>
      <left/>
      <right/>
      <top/>
      <bottom style="thin">
        <color theme="9" tint="-0.499984740745262"/>
      </bottom>
      <diagonal/>
    </border>
    <border>
      <left style="thick">
        <color theme="9" tint="-0.499984740745262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Protection="0"/>
  </cellStyleXfs>
  <cellXfs count="11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4" fillId="4" borderId="7" xfId="0" applyFont="1" applyFill="1" applyBorder="1"/>
    <xf numFmtId="2" fontId="4" fillId="4" borderId="8" xfId="0" applyNumberFormat="1" applyFont="1" applyFill="1" applyBorder="1" applyAlignment="1">
      <alignment horizontal="center"/>
    </xf>
    <xf numFmtId="44" fontId="4" fillId="4" borderId="8" xfId="0" applyNumberFormat="1" applyFont="1" applyFill="1" applyBorder="1"/>
    <xf numFmtId="0" fontId="1" fillId="2" borderId="10" xfId="0" applyFont="1" applyFill="1" applyBorder="1"/>
    <xf numFmtId="2" fontId="1" fillId="2" borderId="11" xfId="0" applyNumberFormat="1" applyFont="1" applyFill="1" applyBorder="1" applyAlignment="1">
      <alignment horizontal="center"/>
    </xf>
    <xf numFmtId="44" fontId="1" fillId="2" borderId="11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/>
    <xf numFmtId="2" fontId="5" fillId="2" borderId="11" xfId="0" applyNumberFormat="1" applyFont="1" applyFill="1" applyBorder="1" applyAlignment="1">
      <alignment horizontal="center"/>
    </xf>
    <xf numFmtId="44" fontId="5" fillId="2" borderId="11" xfId="0" applyNumberFormat="1" applyFont="1" applyFill="1" applyBorder="1"/>
    <xf numFmtId="44" fontId="1" fillId="2" borderId="11" xfId="1" applyFont="1" applyFill="1" applyBorder="1"/>
    <xf numFmtId="0" fontId="5" fillId="2" borderId="14" xfId="0" applyFont="1" applyFill="1" applyBorder="1"/>
    <xf numFmtId="0" fontId="5" fillId="4" borderId="9" xfId="0" quotePrefix="1" applyFont="1" applyFill="1" applyBorder="1" applyAlignment="1">
      <alignment horizontal="center"/>
    </xf>
    <xf numFmtId="0" fontId="1" fillId="2" borderId="14" xfId="0" applyFont="1" applyFill="1" applyBorder="1"/>
    <xf numFmtId="0" fontId="1" fillId="5" borderId="0" xfId="0" applyFont="1" applyFill="1"/>
    <xf numFmtId="0" fontId="1" fillId="6" borderId="10" xfId="0" applyFont="1" applyFill="1" applyBorder="1"/>
    <xf numFmtId="2" fontId="1" fillId="6" borderId="11" xfId="0" applyNumberFormat="1" applyFont="1" applyFill="1" applyBorder="1" applyAlignment="1">
      <alignment horizontal="center"/>
    </xf>
    <xf numFmtId="44" fontId="1" fillId="6" borderId="11" xfId="0" applyNumberFormat="1" applyFont="1" applyFill="1" applyBorder="1"/>
    <xf numFmtId="0" fontId="5" fillId="6" borderId="12" xfId="0" applyFont="1" applyFill="1" applyBorder="1" applyAlignment="1">
      <alignment horizontal="center"/>
    </xf>
    <xf numFmtId="0" fontId="1" fillId="2" borderId="7" xfId="0" applyFont="1" applyFill="1" applyBorder="1"/>
    <xf numFmtId="2" fontId="1" fillId="2" borderId="8" xfId="0" applyNumberFormat="1" applyFont="1" applyFill="1" applyBorder="1" applyAlignment="1">
      <alignment horizontal="center"/>
    </xf>
    <xf numFmtId="44" fontId="1" fillId="2" borderId="8" xfId="0" applyNumberFormat="1" applyFont="1" applyFill="1" applyBorder="1"/>
    <xf numFmtId="0" fontId="5" fillId="6" borderId="10" xfId="0" applyFont="1" applyFill="1" applyBorder="1"/>
    <xf numFmtId="2" fontId="5" fillId="6" borderId="11" xfId="0" applyNumberFormat="1" applyFont="1" applyFill="1" applyBorder="1" applyAlignment="1">
      <alignment horizontal="center"/>
    </xf>
    <xf numFmtId="44" fontId="5" fillId="6" borderId="11" xfId="0" applyNumberFormat="1" applyFont="1" applyFill="1" applyBorder="1"/>
    <xf numFmtId="44" fontId="5" fillId="6" borderId="12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6" borderId="14" xfId="0" applyFont="1" applyFill="1" applyBorder="1"/>
    <xf numFmtId="0" fontId="4" fillId="4" borderId="10" xfId="0" applyFont="1" applyFill="1" applyBorder="1"/>
    <xf numFmtId="0" fontId="5" fillId="6" borderId="11" xfId="0" applyFont="1" applyFill="1" applyBorder="1"/>
    <xf numFmtId="0" fontId="5" fillId="2" borderId="11" xfId="0" applyFont="1" applyFill="1" applyBorder="1"/>
    <xf numFmtId="0" fontId="4" fillId="4" borderId="14" xfId="0" applyFont="1" applyFill="1" applyBorder="1"/>
    <xf numFmtId="2" fontId="4" fillId="4" borderId="11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44" fontId="1" fillId="4" borderId="11" xfId="0" applyNumberFormat="1" applyFont="1" applyFill="1" applyBorder="1"/>
    <xf numFmtId="44" fontId="4" fillId="4" borderId="11" xfId="0" applyNumberFormat="1" applyFont="1" applyFill="1" applyBorder="1"/>
    <xf numFmtId="0" fontId="5" fillId="4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6" borderId="7" xfId="0" applyFont="1" applyFill="1" applyBorder="1"/>
    <xf numFmtId="2" fontId="1" fillId="6" borderId="8" xfId="0" applyNumberFormat="1" applyFont="1" applyFill="1" applyBorder="1" applyAlignment="1">
      <alignment horizontal="center"/>
    </xf>
    <xf numFmtId="44" fontId="1" fillId="6" borderId="8" xfId="0" applyNumberFormat="1" applyFont="1" applyFill="1" applyBorder="1"/>
    <xf numFmtId="0" fontId="5" fillId="6" borderId="9" xfId="0" applyFont="1" applyFill="1" applyBorder="1" applyAlignment="1">
      <alignment horizontal="center"/>
    </xf>
    <xf numFmtId="0" fontId="9" fillId="7" borderId="11" xfId="0" applyFont="1" applyFill="1" applyBorder="1"/>
    <xf numFmtId="0" fontId="1" fillId="0" borderId="16" xfId="0" applyFont="1" applyBorder="1" applyAlignment="1">
      <alignment horizontal="left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3" fillId="2" borderId="17" xfId="0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13" xfId="0" applyFont="1" applyBorder="1"/>
    <xf numFmtId="0" fontId="5" fillId="8" borderId="7" xfId="0" applyFont="1" applyFill="1" applyBorder="1" applyAlignment="1">
      <alignment vertical="center"/>
    </xf>
    <xf numFmtId="0" fontId="5" fillId="8" borderId="11" xfId="0" applyFont="1" applyFill="1" applyBorder="1" applyAlignment="1">
      <alignment vertical="center"/>
    </xf>
    <xf numFmtId="2" fontId="5" fillId="8" borderId="8" xfId="0" applyNumberFormat="1" applyFont="1" applyFill="1" applyBorder="1" applyAlignment="1">
      <alignment horizontal="center" vertical="center"/>
    </xf>
    <xf numFmtId="44" fontId="5" fillId="8" borderId="8" xfId="0" applyNumberFormat="1" applyFont="1" applyFill="1" applyBorder="1" applyAlignment="1">
      <alignment vertical="center"/>
    </xf>
    <xf numFmtId="0" fontId="5" fillId="8" borderId="9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vertical="center"/>
    </xf>
    <xf numFmtId="2" fontId="11" fillId="8" borderId="8" xfId="0" applyNumberFormat="1" applyFont="1" applyFill="1" applyBorder="1" applyAlignment="1">
      <alignment horizontal="center" vertical="center"/>
    </xf>
    <xf numFmtId="44" fontId="11" fillId="8" borderId="8" xfId="0" applyNumberFormat="1" applyFont="1" applyFill="1" applyBorder="1" applyAlignment="1">
      <alignment vertical="center"/>
    </xf>
    <xf numFmtId="0" fontId="11" fillId="8" borderId="9" xfId="0" applyFont="1" applyFill="1" applyBorder="1" applyAlignment="1">
      <alignment horizontal="center" vertical="center"/>
    </xf>
    <xf numFmtId="0" fontId="11" fillId="7" borderId="11" xfId="0" applyFont="1" applyFill="1" applyBorder="1"/>
    <xf numFmtId="0" fontId="11" fillId="8" borderId="9" xfId="0" quotePrefix="1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3" fillId="2" borderId="14" xfId="0" applyFont="1" applyFill="1" applyBorder="1"/>
    <xf numFmtId="0" fontId="9" fillId="6" borderId="14" xfId="0" applyFont="1" applyFill="1" applyBorder="1"/>
    <xf numFmtId="0" fontId="9" fillId="2" borderId="14" xfId="0" applyFont="1" applyFill="1" applyBorder="1"/>
    <xf numFmtId="0" fontId="13" fillId="6" borderId="14" xfId="0" applyFont="1" applyFill="1" applyBorder="1"/>
    <xf numFmtId="0" fontId="13" fillId="2" borderId="7" xfId="0" applyFont="1" applyFill="1" applyBorder="1"/>
    <xf numFmtId="2" fontId="13" fillId="2" borderId="11" xfId="0" applyNumberFormat="1" applyFont="1" applyFill="1" applyBorder="1" applyAlignment="1">
      <alignment horizontal="center"/>
    </xf>
    <xf numFmtId="44" fontId="13" fillId="2" borderId="11" xfId="0" applyNumberFormat="1" applyFont="1" applyFill="1" applyBorder="1"/>
    <xf numFmtId="0" fontId="13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44" fontId="9" fillId="2" borderId="11" xfId="0" applyNumberFormat="1" applyFont="1" applyFill="1" applyBorder="1"/>
    <xf numFmtId="2" fontId="13" fillId="6" borderId="11" xfId="0" applyNumberFormat="1" applyFont="1" applyFill="1" applyBorder="1" applyAlignment="1">
      <alignment horizontal="center"/>
    </xf>
    <xf numFmtId="44" fontId="13" fillId="6" borderId="11" xfId="0" applyNumberFormat="1" applyFont="1" applyFill="1" applyBorder="1"/>
    <xf numFmtId="0" fontId="9" fillId="6" borderId="12" xfId="0" applyFont="1" applyFill="1" applyBorder="1" applyAlignment="1">
      <alignment horizontal="center"/>
    </xf>
    <xf numFmtId="2" fontId="13" fillId="2" borderId="8" xfId="0" applyNumberFormat="1" applyFont="1" applyFill="1" applyBorder="1" applyAlignment="1">
      <alignment horizontal="center"/>
    </xf>
    <xf numFmtId="44" fontId="13" fillId="2" borderId="8" xfId="0" applyNumberFormat="1" applyFont="1" applyFill="1" applyBorder="1"/>
    <xf numFmtId="0" fontId="13" fillId="2" borderId="9" xfId="0" applyFont="1" applyFill="1" applyBorder="1" applyAlignment="1">
      <alignment horizontal="center"/>
    </xf>
    <xf numFmtId="0" fontId="13" fillId="6" borderId="11" xfId="0" applyFont="1" applyFill="1" applyBorder="1"/>
    <xf numFmtId="0" fontId="13" fillId="6" borderId="11" xfId="0" applyFont="1" applyFill="1" applyBorder="1" applyAlignment="1">
      <alignment horizontal="center"/>
    </xf>
    <xf numFmtId="0" fontId="15" fillId="4" borderId="7" xfId="0" applyFont="1" applyFill="1" applyBorder="1"/>
    <xf numFmtId="0" fontId="14" fillId="6" borderId="12" xfId="0" applyFont="1" applyFill="1" applyBorder="1" applyAlignment="1">
      <alignment horizontal="center"/>
    </xf>
    <xf numFmtId="2" fontId="9" fillId="6" borderId="11" xfId="0" applyNumberFormat="1" applyFont="1" applyFill="1" applyBorder="1" applyAlignment="1">
      <alignment horizontal="center"/>
    </xf>
    <xf numFmtId="44" fontId="9" fillId="6" borderId="11" xfId="0" applyNumberFormat="1" applyFont="1" applyFill="1" applyBorder="1"/>
    <xf numFmtId="2" fontId="15" fillId="4" borderId="8" xfId="0" applyNumberFormat="1" applyFont="1" applyFill="1" applyBorder="1" applyAlignment="1">
      <alignment horizontal="center"/>
    </xf>
    <xf numFmtId="44" fontId="13" fillId="4" borderId="8" xfId="0" applyNumberFormat="1" applyFont="1" applyFill="1" applyBorder="1"/>
    <xf numFmtId="44" fontId="15" fillId="4" borderId="8" xfId="0" applyNumberFormat="1" applyFont="1" applyFill="1" applyBorder="1"/>
    <xf numFmtId="0" fontId="9" fillId="4" borderId="9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3" fillId="5" borderId="14" xfId="0" applyFont="1" applyFill="1" applyBorder="1"/>
    <xf numFmtId="2" fontId="13" fillId="5" borderId="11" xfId="0" applyNumberFormat="1" applyFont="1" applyFill="1" applyBorder="1" applyAlignment="1">
      <alignment horizontal="center"/>
    </xf>
    <xf numFmtId="44" fontId="13" fillId="5" borderId="11" xfId="0" applyNumberFormat="1" applyFont="1" applyFill="1" applyBorder="1"/>
    <xf numFmtId="44" fontId="9" fillId="5" borderId="12" xfId="0" applyNumberFormat="1" applyFont="1" applyFill="1" applyBorder="1" applyAlignment="1">
      <alignment horizontal="center"/>
    </xf>
    <xf numFmtId="44" fontId="13" fillId="2" borderId="11" xfId="1" applyFont="1" applyFill="1" applyBorder="1"/>
  </cellXfs>
  <cellStyles count="2">
    <cellStyle name="Moeda" xfId="1" builtinId="4"/>
    <cellStyle name="Normal" xfId="0" builtinId="0"/>
  </cellStyles>
  <dxfs count="344"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2"/>
      </font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 tint="-0.34998626667073579"/>
      </font>
    </dxf>
    <dxf>
      <fill>
        <patternFill patternType="solid">
          <fgColor rgb="FF66FF99"/>
          <bgColor rgb="FF66FF99"/>
        </patternFill>
      </fill>
    </dxf>
    <dxf>
      <font>
        <b/>
        <i val="0"/>
        <color indexed="2"/>
      </font>
    </dxf>
    <dxf>
      <font>
        <b/>
        <i val="0"/>
        <color theme="9" tint="-0.499984740745262"/>
      </font>
      <fill>
        <patternFill patternType="solid">
          <fgColor theme="0"/>
          <bgColor theme="0"/>
        </patternFill>
      </fill>
    </dxf>
    <dxf>
      <font>
        <b/>
        <i val="0"/>
        <color theme="0" tint="-0.34998626667073579"/>
      </font>
    </dxf>
    <dxf>
      <font>
        <b/>
        <i val="0"/>
        <color indexed="52"/>
      </font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3067050</xdr:colOff>
      <xdr:row>1</xdr:row>
      <xdr:rowOff>19050</xdr:rowOff>
    </xdr:from>
    <xdr:to>
      <xdr:col>7</xdr:col>
      <xdr:colOff>152400</xdr:colOff>
      <xdr:row>2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696FB6-49F7-484C-9AD8-C12C380E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90500"/>
          <a:ext cx="4886325" cy="102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76"/>
  <sheetViews>
    <sheetView showGridLines="0" tabSelected="1" workbookViewId="0">
      <pane ySplit="5" topLeftCell="A6" activePane="bottomLeft" state="frozen"/>
      <selection activeCell="I215" sqref="I215"/>
      <selection pane="bottomLeft" activeCell="B7" sqref="B7"/>
    </sheetView>
  </sheetViews>
  <sheetFormatPr defaultColWidth="8.85546875" defaultRowHeight="12.75" x14ac:dyDescent="0.2"/>
  <cols>
    <col min="1" max="1" width="2.7109375" style="1" customWidth="1"/>
    <col min="2" max="2" width="49.5703125" style="1" customWidth="1"/>
    <col min="3" max="3" width="16.5703125" style="1" customWidth="1"/>
    <col min="4" max="4" width="12.7109375" style="2" customWidth="1"/>
    <col min="5" max="9" width="12.7109375" style="3" customWidth="1"/>
    <col min="10" max="10" width="19.7109375" style="4" customWidth="1"/>
    <col min="11" max="16384" width="8.85546875" style="1"/>
  </cols>
  <sheetData>
    <row r="1" spans="2:10" ht="13.5" thickBot="1" x14ac:dyDescent="0.25"/>
    <row r="2" spans="2:10" ht="81.75" customHeight="1" thickTop="1" x14ac:dyDescent="0.25">
      <c r="B2" s="1" t="e" vm="1">
        <v>#VALUE!</v>
      </c>
      <c r="C2"/>
      <c r="D2"/>
      <c r="E2"/>
      <c r="F2"/>
      <c r="G2"/>
      <c r="H2"/>
      <c r="I2" s="64"/>
      <c r="J2" s="65"/>
    </row>
    <row r="3" spans="2:10" ht="111" customHeight="1" thickBot="1" x14ac:dyDescent="0.3">
      <c r="B3" s="113" t="s">
        <v>284</v>
      </c>
      <c r="C3" s="113"/>
      <c r="D3" s="113"/>
      <c r="E3" s="113"/>
      <c r="F3"/>
      <c r="G3"/>
      <c r="H3"/>
      <c r="I3" s="68"/>
      <c r="J3" s="69"/>
    </row>
    <row r="4" spans="2:10" s="5" customFormat="1" ht="15.95" customHeight="1" x14ac:dyDescent="0.25">
      <c r="B4" s="111" t="s">
        <v>293</v>
      </c>
      <c r="C4" s="112"/>
      <c r="D4" s="112"/>
      <c r="E4" s="112"/>
      <c r="F4" s="112"/>
      <c r="G4" s="66"/>
      <c r="H4" s="67"/>
      <c r="I4" s="6"/>
      <c r="J4" s="7"/>
    </row>
    <row r="5" spans="2:10" s="8" customFormat="1" ht="27.75" customHeight="1" x14ac:dyDescent="0.25">
      <c r="B5" s="61" t="s">
        <v>0</v>
      </c>
      <c r="C5" s="63" t="s">
        <v>283</v>
      </c>
      <c r="D5" s="62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10" t="s">
        <v>7</v>
      </c>
    </row>
    <row r="6" spans="2:10" ht="17.25" customHeight="1" x14ac:dyDescent="0.2">
      <c r="B6" s="70" t="s">
        <v>285</v>
      </c>
      <c r="C6" s="71"/>
      <c r="D6" s="72"/>
      <c r="E6" s="73"/>
      <c r="F6" s="73"/>
      <c r="G6" s="73"/>
      <c r="H6" s="73"/>
      <c r="I6" s="73"/>
      <c r="J6" s="74"/>
    </row>
    <row r="7" spans="2:10" ht="12" customHeight="1" x14ac:dyDescent="0.2">
      <c r="B7" s="83" t="s">
        <v>8</v>
      </c>
      <c r="C7" s="60"/>
      <c r="D7" s="88">
        <v>45.36</v>
      </c>
      <c r="E7" s="89">
        <f t="shared" ref="E7:E71" si="0">IF(F7=0, "", F7-F7*1.5/100)</f>
        <v>5.0234999999999994</v>
      </c>
      <c r="F7" s="89">
        <v>5.0999999999999996</v>
      </c>
      <c r="G7" s="89">
        <f t="shared" ref="G7:G71" si="1">IF(F7=0, "", F7+0.15)</f>
        <v>5.25</v>
      </c>
      <c r="H7" s="89">
        <f t="shared" ref="H7:H71" si="2">IF(F7=0, "", F7+0.2)</f>
        <v>5.3</v>
      </c>
      <c r="I7" s="89">
        <f t="shared" ref="I7:I71" si="3">IF(F7=0, "", F7+0.2)</f>
        <v>5.3</v>
      </c>
      <c r="J7" s="90"/>
    </row>
    <row r="8" spans="2:10" ht="12" customHeight="1" x14ac:dyDescent="0.2">
      <c r="B8" s="83" t="s">
        <v>10</v>
      </c>
      <c r="C8" s="60"/>
      <c r="D8" s="88">
        <v>25</v>
      </c>
      <c r="E8" s="89">
        <f t="shared" si="0"/>
        <v>5.319</v>
      </c>
      <c r="F8" s="89">
        <v>5.4</v>
      </c>
      <c r="G8" s="89">
        <f t="shared" si="1"/>
        <v>5.5500000000000007</v>
      </c>
      <c r="H8" s="89">
        <f t="shared" si="2"/>
        <v>5.6000000000000005</v>
      </c>
      <c r="I8" s="89">
        <f t="shared" si="3"/>
        <v>5.6000000000000005</v>
      </c>
      <c r="J8" s="91"/>
    </row>
    <row r="9" spans="2:10" ht="12" customHeight="1" x14ac:dyDescent="0.2">
      <c r="B9" s="83" t="s">
        <v>11</v>
      </c>
      <c r="C9" s="60"/>
      <c r="D9" s="88">
        <v>50</v>
      </c>
      <c r="E9" s="89">
        <f t="shared" si="0"/>
        <v>4.7279999999999998</v>
      </c>
      <c r="F9" s="89">
        <v>4.8</v>
      </c>
      <c r="G9" s="89">
        <f t="shared" si="1"/>
        <v>4.95</v>
      </c>
      <c r="H9" s="89">
        <f t="shared" si="2"/>
        <v>5</v>
      </c>
      <c r="I9" s="89">
        <f t="shared" si="3"/>
        <v>5</v>
      </c>
      <c r="J9" s="91"/>
    </row>
    <row r="10" spans="2:10" ht="12" customHeight="1" x14ac:dyDescent="0.2">
      <c r="B10" s="83" t="s">
        <v>12</v>
      </c>
      <c r="C10" s="60"/>
      <c r="D10" s="88">
        <v>40</v>
      </c>
      <c r="E10" s="89">
        <f t="shared" si="0"/>
        <v>2.758</v>
      </c>
      <c r="F10" s="89">
        <v>2.8</v>
      </c>
      <c r="G10" s="89">
        <f t="shared" si="1"/>
        <v>2.9499999999999997</v>
      </c>
      <c r="H10" s="89">
        <f t="shared" si="2"/>
        <v>3</v>
      </c>
      <c r="I10" s="89">
        <f t="shared" si="3"/>
        <v>3</v>
      </c>
      <c r="J10" s="91"/>
    </row>
    <row r="11" spans="2:10" ht="12" customHeight="1" x14ac:dyDescent="0.2">
      <c r="B11" s="83" t="s">
        <v>13</v>
      </c>
      <c r="C11" s="60"/>
      <c r="D11" s="88">
        <v>40</v>
      </c>
      <c r="E11" s="89">
        <f t="shared" si="0"/>
        <v>4.4325000000000001</v>
      </c>
      <c r="F11" s="89">
        <v>4.5</v>
      </c>
      <c r="G11" s="89">
        <f t="shared" si="1"/>
        <v>4.6500000000000004</v>
      </c>
      <c r="H11" s="89">
        <f t="shared" si="2"/>
        <v>4.7</v>
      </c>
      <c r="I11" s="89">
        <f t="shared" si="3"/>
        <v>4.7</v>
      </c>
      <c r="J11" s="91"/>
    </row>
    <row r="12" spans="2:10" ht="12" customHeight="1" x14ac:dyDescent="0.2">
      <c r="B12" s="83" t="s">
        <v>14</v>
      </c>
      <c r="C12" s="60"/>
      <c r="D12" s="88">
        <v>25</v>
      </c>
      <c r="E12" s="89">
        <f t="shared" si="0"/>
        <v>13.79</v>
      </c>
      <c r="F12" s="89">
        <v>14</v>
      </c>
      <c r="G12" s="89">
        <f t="shared" si="1"/>
        <v>14.15</v>
      </c>
      <c r="H12" s="89">
        <f t="shared" si="2"/>
        <v>14.2</v>
      </c>
      <c r="I12" s="89">
        <f t="shared" si="3"/>
        <v>14.2</v>
      </c>
      <c r="J12" s="91"/>
    </row>
    <row r="13" spans="2:10" ht="12" customHeight="1" x14ac:dyDescent="0.2">
      <c r="B13" s="83" t="s">
        <v>15</v>
      </c>
      <c r="C13" s="60"/>
      <c r="D13" s="88">
        <v>40</v>
      </c>
      <c r="E13" s="89">
        <f t="shared" si="0"/>
        <v>1.6744999999999999</v>
      </c>
      <c r="F13" s="89">
        <v>1.7</v>
      </c>
      <c r="G13" s="89">
        <f t="shared" si="1"/>
        <v>1.8499999999999999</v>
      </c>
      <c r="H13" s="89">
        <f t="shared" si="2"/>
        <v>1.9</v>
      </c>
      <c r="I13" s="89">
        <f t="shared" si="3"/>
        <v>1.9</v>
      </c>
      <c r="J13" s="91"/>
    </row>
    <row r="14" spans="2:10" ht="12" customHeight="1" x14ac:dyDescent="0.2">
      <c r="B14" s="83" t="s">
        <v>16</v>
      </c>
      <c r="C14" s="60"/>
      <c r="D14" s="88">
        <v>30</v>
      </c>
      <c r="E14" s="89">
        <f t="shared" si="0"/>
        <v>2.758</v>
      </c>
      <c r="F14" s="89">
        <v>2.8</v>
      </c>
      <c r="G14" s="89">
        <f t="shared" si="1"/>
        <v>2.9499999999999997</v>
      </c>
      <c r="H14" s="89">
        <f t="shared" si="2"/>
        <v>3</v>
      </c>
      <c r="I14" s="89">
        <f t="shared" si="3"/>
        <v>3</v>
      </c>
      <c r="J14" s="91"/>
    </row>
    <row r="15" spans="2:10" ht="12" customHeight="1" x14ac:dyDescent="0.2">
      <c r="B15" s="85" t="s">
        <v>17</v>
      </c>
      <c r="C15" s="60"/>
      <c r="D15" s="92">
        <v>5</v>
      </c>
      <c r="E15" s="89">
        <f t="shared" si="0"/>
        <v>16.055500000000002</v>
      </c>
      <c r="F15" s="93">
        <v>16.3</v>
      </c>
      <c r="G15" s="89">
        <f t="shared" si="1"/>
        <v>16.45</v>
      </c>
      <c r="H15" s="89">
        <f t="shared" si="2"/>
        <v>16.5</v>
      </c>
      <c r="I15" s="89">
        <f t="shared" si="3"/>
        <v>16.5</v>
      </c>
      <c r="J15" s="91"/>
    </row>
    <row r="16" spans="2:10" ht="12" customHeight="1" x14ac:dyDescent="0.2">
      <c r="B16" s="83" t="s">
        <v>18</v>
      </c>
      <c r="C16" s="60"/>
      <c r="D16" s="88">
        <v>25</v>
      </c>
      <c r="E16" s="89">
        <f t="shared" si="0"/>
        <v>16.745000000000001</v>
      </c>
      <c r="F16" s="89">
        <v>17</v>
      </c>
      <c r="G16" s="89">
        <f t="shared" si="1"/>
        <v>17.149999999999999</v>
      </c>
      <c r="H16" s="89">
        <f t="shared" si="2"/>
        <v>17.2</v>
      </c>
      <c r="I16" s="89">
        <f t="shared" si="3"/>
        <v>17.2</v>
      </c>
      <c r="J16" s="91"/>
    </row>
    <row r="17" spans="2:10" ht="12" customHeight="1" x14ac:dyDescent="0.2">
      <c r="B17" s="83" t="s">
        <v>19</v>
      </c>
      <c r="C17" s="60"/>
      <c r="D17" s="88">
        <v>40</v>
      </c>
      <c r="E17" s="89">
        <f t="shared" si="0"/>
        <v>2.7087500000000002</v>
      </c>
      <c r="F17" s="89">
        <v>2.75</v>
      </c>
      <c r="G17" s="89">
        <f t="shared" si="1"/>
        <v>2.9</v>
      </c>
      <c r="H17" s="89">
        <f t="shared" si="2"/>
        <v>2.95</v>
      </c>
      <c r="I17" s="89">
        <f t="shared" si="3"/>
        <v>2.95</v>
      </c>
      <c r="J17" s="91"/>
    </row>
    <row r="18" spans="2:10" ht="12" customHeight="1" x14ac:dyDescent="0.2">
      <c r="B18" s="83" t="s">
        <v>20</v>
      </c>
      <c r="C18" s="60"/>
      <c r="D18" s="88">
        <v>25</v>
      </c>
      <c r="E18" s="89" t="str">
        <f t="shared" si="0"/>
        <v/>
      </c>
      <c r="F18" s="89">
        <v>0</v>
      </c>
      <c r="G18" s="89" t="str">
        <f t="shared" si="1"/>
        <v/>
      </c>
      <c r="H18" s="89" t="str">
        <f t="shared" si="2"/>
        <v/>
      </c>
      <c r="I18" s="89" t="str">
        <f t="shared" si="3"/>
        <v/>
      </c>
      <c r="J18" s="91" t="s">
        <v>34</v>
      </c>
    </row>
    <row r="19" spans="2:10" ht="12" customHeight="1" x14ac:dyDescent="0.2">
      <c r="B19" s="83" t="s">
        <v>21</v>
      </c>
      <c r="C19" s="60"/>
      <c r="D19" s="88">
        <v>40</v>
      </c>
      <c r="E19" s="89">
        <f t="shared" si="0"/>
        <v>4.5309999999999997</v>
      </c>
      <c r="F19" s="89">
        <v>4.5999999999999996</v>
      </c>
      <c r="G19" s="89">
        <f t="shared" si="1"/>
        <v>4.75</v>
      </c>
      <c r="H19" s="89">
        <f t="shared" si="2"/>
        <v>4.8</v>
      </c>
      <c r="I19" s="89">
        <f t="shared" si="3"/>
        <v>4.8</v>
      </c>
      <c r="J19" s="91"/>
    </row>
    <row r="20" spans="2:10" ht="12" customHeight="1" x14ac:dyDescent="0.2">
      <c r="B20" s="83" t="s">
        <v>22</v>
      </c>
      <c r="C20" s="60"/>
      <c r="D20" s="88">
        <v>50</v>
      </c>
      <c r="E20" s="89">
        <f t="shared" si="0"/>
        <v>5.4175000000000004</v>
      </c>
      <c r="F20" s="89">
        <v>5.5</v>
      </c>
      <c r="G20" s="89">
        <f t="shared" si="1"/>
        <v>5.65</v>
      </c>
      <c r="H20" s="89">
        <f t="shared" si="2"/>
        <v>5.7</v>
      </c>
      <c r="I20" s="89">
        <f t="shared" si="3"/>
        <v>5.7</v>
      </c>
      <c r="J20" s="91"/>
    </row>
    <row r="21" spans="2:10" ht="12" customHeight="1" x14ac:dyDescent="0.2">
      <c r="B21" s="83" t="s">
        <v>23</v>
      </c>
      <c r="C21" s="60"/>
      <c r="D21" s="88">
        <v>50</v>
      </c>
      <c r="E21" s="89">
        <f t="shared" si="0"/>
        <v>1.1819999999999999</v>
      </c>
      <c r="F21" s="89">
        <v>1.2</v>
      </c>
      <c r="G21" s="89">
        <f t="shared" si="1"/>
        <v>1.3499999999999999</v>
      </c>
      <c r="H21" s="89">
        <f t="shared" si="2"/>
        <v>1.4</v>
      </c>
      <c r="I21" s="89">
        <f t="shared" si="3"/>
        <v>1.4</v>
      </c>
      <c r="J21" s="91"/>
    </row>
    <row r="22" spans="2:10" ht="12" customHeight="1" x14ac:dyDescent="0.2">
      <c r="B22" s="83" t="s">
        <v>24</v>
      </c>
      <c r="C22" s="60"/>
      <c r="D22" s="88">
        <v>25</v>
      </c>
      <c r="E22" s="89">
        <f t="shared" si="0"/>
        <v>3.6445000000000003</v>
      </c>
      <c r="F22" s="89">
        <v>3.7</v>
      </c>
      <c r="G22" s="89">
        <f t="shared" si="1"/>
        <v>3.85</v>
      </c>
      <c r="H22" s="89">
        <f t="shared" si="2"/>
        <v>3.9000000000000004</v>
      </c>
      <c r="I22" s="89">
        <f t="shared" si="3"/>
        <v>3.9000000000000004</v>
      </c>
      <c r="J22" s="91"/>
    </row>
    <row r="23" spans="2:10" ht="12" customHeight="1" x14ac:dyDescent="0.2">
      <c r="B23" s="83" t="s">
        <v>25</v>
      </c>
      <c r="C23" s="60"/>
      <c r="D23" s="88">
        <v>25</v>
      </c>
      <c r="E23" s="89">
        <f t="shared" si="0"/>
        <v>3.7429999999999999</v>
      </c>
      <c r="F23" s="89">
        <v>3.8</v>
      </c>
      <c r="G23" s="89">
        <f t="shared" si="1"/>
        <v>3.9499999999999997</v>
      </c>
      <c r="H23" s="89">
        <f t="shared" si="2"/>
        <v>4</v>
      </c>
      <c r="I23" s="89">
        <f t="shared" si="3"/>
        <v>4</v>
      </c>
      <c r="J23" s="91"/>
    </row>
    <row r="24" spans="2:10" ht="12" customHeight="1" x14ac:dyDescent="0.2">
      <c r="B24" s="83" t="s">
        <v>265</v>
      </c>
      <c r="C24" s="60"/>
      <c r="D24" s="88">
        <v>25</v>
      </c>
      <c r="E24" s="89">
        <f t="shared" si="0"/>
        <v>2.9550000000000001</v>
      </c>
      <c r="F24" s="89">
        <v>3</v>
      </c>
      <c r="G24" s="89">
        <f t="shared" si="1"/>
        <v>3.15</v>
      </c>
      <c r="H24" s="89">
        <f t="shared" si="2"/>
        <v>3.2</v>
      </c>
      <c r="I24" s="89">
        <f t="shared" si="3"/>
        <v>3.2</v>
      </c>
      <c r="J24" s="91"/>
    </row>
    <row r="25" spans="2:10" ht="12" customHeight="1" x14ac:dyDescent="0.2">
      <c r="B25" s="83" t="s">
        <v>278</v>
      </c>
      <c r="C25" s="60"/>
      <c r="D25" s="88">
        <v>25</v>
      </c>
      <c r="E25" s="89">
        <f t="shared" si="0"/>
        <v>3.8414999999999999</v>
      </c>
      <c r="F25" s="89">
        <v>3.9</v>
      </c>
      <c r="G25" s="89">
        <f t="shared" si="1"/>
        <v>4.05</v>
      </c>
      <c r="H25" s="89">
        <f t="shared" si="2"/>
        <v>4.0999999999999996</v>
      </c>
      <c r="I25" s="89">
        <f t="shared" si="3"/>
        <v>4.0999999999999996</v>
      </c>
      <c r="J25" s="91"/>
    </row>
    <row r="26" spans="2:10" ht="12" customHeight="1" x14ac:dyDescent="0.2">
      <c r="B26" s="86" t="s">
        <v>268</v>
      </c>
      <c r="C26" s="60"/>
      <c r="D26" s="94">
        <v>40</v>
      </c>
      <c r="E26" s="95">
        <f t="shared" si="0"/>
        <v>4.5309999999999997</v>
      </c>
      <c r="F26" s="95">
        <v>4.5999999999999996</v>
      </c>
      <c r="G26" s="95">
        <f t="shared" si="1"/>
        <v>4.75</v>
      </c>
      <c r="H26" s="95">
        <f t="shared" si="2"/>
        <v>4.8</v>
      </c>
      <c r="I26" s="95">
        <f t="shared" si="3"/>
        <v>4.8</v>
      </c>
      <c r="J26" s="96"/>
    </row>
    <row r="27" spans="2:10" s="26" customFormat="1" ht="12" customHeight="1" x14ac:dyDescent="0.2">
      <c r="B27" s="86" t="s">
        <v>26</v>
      </c>
      <c r="C27" s="60"/>
      <c r="D27" s="94">
        <v>25</v>
      </c>
      <c r="E27" s="95" t="str">
        <f t="shared" si="0"/>
        <v/>
      </c>
      <c r="F27" s="95">
        <v>0</v>
      </c>
      <c r="G27" s="95" t="str">
        <f t="shared" si="1"/>
        <v/>
      </c>
      <c r="H27" s="95" t="str">
        <f t="shared" si="2"/>
        <v/>
      </c>
      <c r="I27" s="95" t="str">
        <f t="shared" si="3"/>
        <v/>
      </c>
      <c r="J27" s="96" t="s">
        <v>34</v>
      </c>
    </row>
    <row r="28" spans="2:10" ht="12" customHeight="1" x14ac:dyDescent="0.2">
      <c r="B28" s="83" t="s">
        <v>27</v>
      </c>
      <c r="C28" s="60"/>
      <c r="D28" s="88">
        <v>40</v>
      </c>
      <c r="E28" s="89">
        <f t="shared" si="0"/>
        <v>3.7429999999999999</v>
      </c>
      <c r="F28" s="89">
        <v>3.8</v>
      </c>
      <c r="G28" s="89">
        <f t="shared" si="1"/>
        <v>3.9499999999999997</v>
      </c>
      <c r="H28" s="89">
        <f t="shared" si="2"/>
        <v>4</v>
      </c>
      <c r="I28" s="89">
        <f t="shared" si="3"/>
        <v>4</v>
      </c>
      <c r="J28" s="91"/>
    </row>
    <row r="29" spans="2:10" ht="12" customHeight="1" x14ac:dyDescent="0.2">
      <c r="B29" s="83" t="s">
        <v>277</v>
      </c>
      <c r="C29" s="60"/>
      <c r="D29" s="88">
        <v>20</v>
      </c>
      <c r="E29" s="89">
        <f t="shared" si="0"/>
        <v>5.6145000000000005</v>
      </c>
      <c r="F29" s="89">
        <v>5.7</v>
      </c>
      <c r="G29" s="89">
        <f t="shared" si="1"/>
        <v>5.8500000000000005</v>
      </c>
      <c r="H29" s="89">
        <f t="shared" si="2"/>
        <v>5.9</v>
      </c>
      <c r="I29" s="89">
        <f t="shared" si="3"/>
        <v>5.9</v>
      </c>
      <c r="J29" s="91"/>
    </row>
    <row r="30" spans="2:10" ht="12" customHeight="1" x14ac:dyDescent="0.2">
      <c r="B30" s="83" t="s">
        <v>28</v>
      </c>
      <c r="C30" s="60"/>
      <c r="D30" s="88">
        <v>30</v>
      </c>
      <c r="E30" s="89">
        <f t="shared" si="0"/>
        <v>4.5309999999999997</v>
      </c>
      <c r="F30" s="89">
        <v>4.5999999999999996</v>
      </c>
      <c r="G30" s="89">
        <f t="shared" si="1"/>
        <v>4.75</v>
      </c>
      <c r="H30" s="89">
        <f t="shared" si="2"/>
        <v>4.8</v>
      </c>
      <c r="I30" s="89">
        <f t="shared" si="3"/>
        <v>4.8</v>
      </c>
      <c r="J30" s="91"/>
    </row>
    <row r="31" spans="2:10" ht="12" customHeight="1" x14ac:dyDescent="0.2">
      <c r="B31" s="83" t="s">
        <v>29</v>
      </c>
      <c r="C31" s="60"/>
      <c r="D31" s="88">
        <v>50</v>
      </c>
      <c r="E31" s="89">
        <f t="shared" si="0"/>
        <v>8.1755000000000013</v>
      </c>
      <c r="F31" s="89">
        <v>8.3000000000000007</v>
      </c>
      <c r="G31" s="89">
        <f t="shared" si="1"/>
        <v>8.4500000000000011</v>
      </c>
      <c r="H31" s="89">
        <f t="shared" si="2"/>
        <v>8.5</v>
      </c>
      <c r="I31" s="89">
        <f t="shared" si="3"/>
        <v>8.5</v>
      </c>
      <c r="J31" s="91" t="s">
        <v>9</v>
      </c>
    </row>
    <row r="32" spans="2:10" ht="12" customHeight="1" x14ac:dyDescent="0.2">
      <c r="B32" s="83" t="s">
        <v>279</v>
      </c>
      <c r="C32" s="60"/>
      <c r="D32" s="88">
        <v>45.36</v>
      </c>
      <c r="E32" s="89">
        <f t="shared" si="0"/>
        <v>8.1755000000000013</v>
      </c>
      <c r="F32" s="89">
        <v>8.3000000000000007</v>
      </c>
      <c r="G32" s="89">
        <f t="shared" si="1"/>
        <v>8.4500000000000011</v>
      </c>
      <c r="H32" s="89">
        <f t="shared" si="2"/>
        <v>8.5</v>
      </c>
      <c r="I32" s="89">
        <f t="shared" si="3"/>
        <v>8.5</v>
      </c>
      <c r="J32" s="91"/>
    </row>
    <row r="33" spans="2:10" ht="12" customHeight="1" x14ac:dyDescent="0.2">
      <c r="B33" s="83" t="s">
        <v>254</v>
      </c>
      <c r="C33" s="60"/>
      <c r="D33" s="88">
        <v>30</v>
      </c>
      <c r="E33" s="89">
        <f t="shared" si="0"/>
        <v>18.518000000000001</v>
      </c>
      <c r="F33" s="89">
        <v>18.8</v>
      </c>
      <c r="G33" s="89">
        <f t="shared" si="1"/>
        <v>18.95</v>
      </c>
      <c r="H33" s="89">
        <f t="shared" si="2"/>
        <v>19</v>
      </c>
      <c r="I33" s="89">
        <f t="shared" si="3"/>
        <v>19</v>
      </c>
      <c r="J33" s="91"/>
    </row>
    <row r="34" spans="2:10" ht="12" customHeight="1" x14ac:dyDescent="0.2">
      <c r="B34" s="83" t="s">
        <v>255</v>
      </c>
      <c r="C34" s="60"/>
      <c r="D34" s="88">
        <v>5</v>
      </c>
      <c r="E34" s="89">
        <f t="shared" si="0"/>
        <v>19.7</v>
      </c>
      <c r="F34" s="89">
        <v>20</v>
      </c>
      <c r="G34" s="89">
        <f t="shared" si="1"/>
        <v>20.149999999999999</v>
      </c>
      <c r="H34" s="89">
        <f t="shared" si="2"/>
        <v>20.2</v>
      </c>
      <c r="I34" s="89">
        <f t="shared" si="3"/>
        <v>20.2</v>
      </c>
      <c r="J34" s="91"/>
    </row>
    <row r="35" spans="2:10" ht="12" customHeight="1" x14ac:dyDescent="0.2">
      <c r="B35" s="83" t="s">
        <v>30</v>
      </c>
      <c r="C35" s="60"/>
      <c r="D35" s="88">
        <v>40</v>
      </c>
      <c r="E35" s="89">
        <f t="shared" si="0"/>
        <v>3.4474999999999998</v>
      </c>
      <c r="F35" s="89">
        <v>3.5</v>
      </c>
      <c r="G35" s="89">
        <f t="shared" si="1"/>
        <v>3.65</v>
      </c>
      <c r="H35" s="89">
        <f t="shared" si="2"/>
        <v>3.7</v>
      </c>
      <c r="I35" s="89">
        <f t="shared" si="3"/>
        <v>3.7</v>
      </c>
      <c r="J35" s="91"/>
    </row>
    <row r="36" spans="2:10" ht="12" customHeight="1" x14ac:dyDescent="0.2">
      <c r="B36" s="83" t="s">
        <v>31</v>
      </c>
      <c r="C36" s="60"/>
      <c r="D36" s="88">
        <v>50</v>
      </c>
      <c r="E36" s="89">
        <f t="shared" si="0"/>
        <v>10.440999999999999</v>
      </c>
      <c r="F36" s="89">
        <v>10.6</v>
      </c>
      <c r="G36" s="89">
        <f t="shared" si="1"/>
        <v>10.75</v>
      </c>
      <c r="H36" s="89">
        <f t="shared" si="2"/>
        <v>10.799999999999999</v>
      </c>
      <c r="I36" s="89">
        <f t="shared" si="3"/>
        <v>10.799999999999999</v>
      </c>
      <c r="J36" s="91"/>
    </row>
    <row r="37" spans="2:10" ht="12" customHeight="1" x14ac:dyDescent="0.2">
      <c r="B37" s="83" t="s">
        <v>32</v>
      </c>
      <c r="C37" s="60"/>
      <c r="D37" s="88">
        <v>15</v>
      </c>
      <c r="E37" s="89">
        <f t="shared" si="0"/>
        <v>108.35</v>
      </c>
      <c r="F37" s="89">
        <v>110</v>
      </c>
      <c r="G37" s="89">
        <f t="shared" si="1"/>
        <v>110.15</v>
      </c>
      <c r="H37" s="89">
        <f t="shared" si="2"/>
        <v>110.2</v>
      </c>
      <c r="I37" s="89">
        <f t="shared" si="3"/>
        <v>110.2</v>
      </c>
      <c r="J37" s="91"/>
    </row>
    <row r="38" spans="2:10" ht="12" customHeight="1" x14ac:dyDescent="0.2">
      <c r="B38" s="83" t="s">
        <v>33</v>
      </c>
      <c r="C38" s="60"/>
      <c r="D38" s="88">
        <v>2</v>
      </c>
      <c r="E38" s="89">
        <f t="shared" si="0"/>
        <v>142.82499999999999</v>
      </c>
      <c r="F38" s="89">
        <v>145</v>
      </c>
      <c r="G38" s="89">
        <f t="shared" si="1"/>
        <v>145.15</v>
      </c>
      <c r="H38" s="89">
        <f t="shared" si="2"/>
        <v>145.19999999999999</v>
      </c>
      <c r="I38" s="89">
        <f t="shared" si="3"/>
        <v>145.19999999999999</v>
      </c>
      <c r="J38" s="91"/>
    </row>
    <row r="39" spans="2:10" ht="12" customHeight="1" x14ac:dyDescent="0.2">
      <c r="B39" s="86" t="s">
        <v>35</v>
      </c>
      <c r="C39" s="60"/>
      <c r="D39" s="94">
        <v>45.36</v>
      </c>
      <c r="E39" s="95">
        <f t="shared" si="0"/>
        <v>6.4024999999999999</v>
      </c>
      <c r="F39" s="95">
        <v>6.5</v>
      </c>
      <c r="G39" s="95">
        <f t="shared" si="1"/>
        <v>6.65</v>
      </c>
      <c r="H39" s="95">
        <f t="shared" si="2"/>
        <v>6.7</v>
      </c>
      <c r="I39" s="95">
        <f t="shared" si="3"/>
        <v>6.7</v>
      </c>
      <c r="J39" s="96" t="s">
        <v>9</v>
      </c>
    </row>
    <row r="40" spans="2:10" ht="12" customHeight="1" x14ac:dyDescent="0.2">
      <c r="B40" s="86" t="s">
        <v>36</v>
      </c>
      <c r="C40" s="60"/>
      <c r="D40" s="94">
        <v>50</v>
      </c>
      <c r="E40" s="95">
        <f t="shared" si="0"/>
        <v>4.6295000000000002</v>
      </c>
      <c r="F40" s="95">
        <v>4.7</v>
      </c>
      <c r="G40" s="95">
        <f t="shared" si="1"/>
        <v>4.8500000000000005</v>
      </c>
      <c r="H40" s="95">
        <f t="shared" si="2"/>
        <v>4.9000000000000004</v>
      </c>
      <c r="I40" s="95">
        <f t="shared" si="3"/>
        <v>4.9000000000000004</v>
      </c>
      <c r="J40" s="96"/>
    </row>
    <row r="41" spans="2:10" ht="12" customHeight="1" x14ac:dyDescent="0.2">
      <c r="B41" s="83" t="s">
        <v>37</v>
      </c>
      <c r="C41" s="60"/>
      <c r="D41" s="88">
        <v>50</v>
      </c>
      <c r="E41" s="89">
        <f t="shared" si="0"/>
        <v>3.1520000000000001</v>
      </c>
      <c r="F41" s="89">
        <v>3.2</v>
      </c>
      <c r="G41" s="89">
        <f t="shared" si="1"/>
        <v>3.35</v>
      </c>
      <c r="H41" s="89">
        <f t="shared" si="2"/>
        <v>3.4000000000000004</v>
      </c>
      <c r="I41" s="89">
        <f t="shared" si="3"/>
        <v>3.4000000000000004</v>
      </c>
      <c r="J41" s="91" t="s">
        <v>9</v>
      </c>
    </row>
    <row r="42" spans="2:10" ht="12" customHeight="1" x14ac:dyDescent="0.2">
      <c r="B42" s="83" t="s">
        <v>38</v>
      </c>
      <c r="C42" s="60"/>
      <c r="D42" s="88">
        <v>25</v>
      </c>
      <c r="E42" s="89">
        <f t="shared" si="0"/>
        <v>7.0920000000000005</v>
      </c>
      <c r="F42" s="89">
        <v>7.2</v>
      </c>
      <c r="G42" s="89">
        <f t="shared" si="1"/>
        <v>7.3500000000000005</v>
      </c>
      <c r="H42" s="89">
        <f t="shared" si="2"/>
        <v>7.4</v>
      </c>
      <c r="I42" s="89">
        <f t="shared" si="3"/>
        <v>7.4</v>
      </c>
      <c r="J42" s="91"/>
    </row>
    <row r="43" spans="2:10" ht="12" customHeight="1" x14ac:dyDescent="0.2">
      <c r="B43" s="83" t="s">
        <v>39</v>
      </c>
      <c r="C43" s="60"/>
      <c r="D43" s="88">
        <v>25</v>
      </c>
      <c r="E43" s="89">
        <f t="shared" si="0"/>
        <v>7.3875000000000002</v>
      </c>
      <c r="F43" s="89">
        <v>7.5</v>
      </c>
      <c r="G43" s="89">
        <f t="shared" si="1"/>
        <v>7.65</v>
      </c>
      <c r="H43" s="89">
        <f t="shared" si="2"/>
        <v>7.7</v>
      </c>
      <c r="I43" s="89">
        <f t="shared" si="3"/>
        <v>7.7</v>
      </c>
      <c r="J43" s="90"/>
    </row>
    <row r="44" spans="2:10" ht="12" customHeight="1" x14ac:dyDescent="0.2">
      <c r="B44" s="83" t="s">
        <v>40</v>
      </c>
      <c r="C44" s="60"/>
      <c r="D44" s="88">
        <v>50</v>
      </c>
      <c r="E44" s="89">
        <f t="shared" si="0"/>
        <v>1.7730000000000001</v>
      </c>
      <c r="F44" s="89">
        <v>1.8</v>
      </c>
      <c r="G44" s="89">
        <f t="shared" si="1"/>
        <v>1.95</v>
      </c>
      <c r="H44" s="89">
        <f t="shared" si="2"/>
        <v>2</v>
      </c>
      <c r="I44" s="89">
        <f t="shared" si="3"/>
        <v>2</v>
      </c>
      <c r="J44" s="90"/>
    </row>
    <row r="45" spans="2:10" ht="12" customHeight="1" x14ac:dyDescent="0.2">
      <c r="B45" s="83" t="s">
        <v>250</v>
      </c>
      <c r="C45" s="60"/>
      <c r="D45" s="88">
        <v>50</v>
      </c>
      <c r="E45" s="89">
        <f t="shared" si="0"/>
        <v>3.8414999999999999</v>
      </c>
      <c r="F45" s="89">
        <v>3.9</v>
      </c>
      <c r="G45" s="89">
        <f t="shared" si="1"/>
        <v>4.05</v>
      </c>
      <c r="H45" s="89">
        <f t="shared" si="2"/>
        <v>4.0999999999999996</v>
      </c>
      <c r="I45" s="89">
        <f t="shared" si="3"/>
        <v>4.0999999999999996</v>
      </c>
      <c r="J45" s="90"/>
    </row>
    <row r="46" spans="2:10" ht="12" customHeight="1" x14ac:dyDescent="0.2">
      <c r="B46" s="83" t="s">
        <v>41</v>
      </c>
      <c r="C46" s="60"/>
      <c r="D46" s="88">
        <v>25</v>
      </c>
      <c r="E46" s="89">
        <f t="shared" si="0"/>
        <v>9.6530000000000005</v>
      </c>
      <c r="F46" s="89">
        <v>9.8000000000000007</v>
      </c>
      <c r="G46" s="89">
        <f t="shared" si="1"/>
        <v>9.9500000000000011</v>
      </c>
      <c r="H46" s="89">
        <f t="shared" si="2"/>
        <v>10</v>
      </c>
      <c r="I46" s="89">
        <f t="shared" si="3"/>
        <v>10</v>
      </c>
      <c r="J46" s="90"/>
    </row>
    <row r="47" spans="2:10" ht="12" customHeight="1" x14ac:dyDescent="0.2">
      <c r="B47" s="83" t="s">
        <v>261</v>
      </c>
      <c r="C47" s="60"/>
      <c r="D47" s="88">
        <v>25</v>
      </c>
      <c r="E47" s="89">
        <f t="shared" si="0"/>
        <v>3.6445000000000003</v>
      </c>
      <c r="F47" s="89">
        <v>3.7</v>
      </c>
      <c r="G47" s="89">
        <f t="shared" si="1"/>
        <v>3.85</v>
      </c>
      <c r="H47" s="89">
        <f t="shared" si="2"/>
        <v>3.9000000000000004</v>
      </c>
      <c r="I47" s="89">
        <f t="shared" si="3"/>
        <v>3.9000000000000004</v>
      </c>
      <c r="J47" s="90"/>
    </row>
    <row r="48" spans="2:10" ht="12" customHeight="1" x14ac:dyDescent="0.2">
      <c r="B48" s="83" t="s">
        <v>42</v>
      </c>
      <c r="C48" s="60"/>
      <c r="D48" s="88">
        <v>50</v>
      </c>
      <c r="E48" s="89">
        <f t="shared" si="0"/>
        <v>4.5309999999999997</v>
      </c>
      <c r="F48" s="89">
        <v>4.5999999999999996</v>
      </c>
      <c r="G48" s="89">
        <f t="shared" si="1"/>
        <v>4.75</v>
      </c>
      <c r="H48" s="89">
        <f t="shared" si="2"/>
        <v>4.8</v>
      </c>
      <c r="I48" s="89">
        <f t="shared" si="3"/>
        <v>4.8</v>
      </c>
      <c r="J48" s="90"/>
    </row>
    <row r="49" spans="2:10" ht="12" customHeight="1" x14ac:dyDescent="0.2">
      <c r="B49" s="83" t="s">
        <v>43</v>
      </c>
      <c r="C49" s="60"/>
      <c r="D49" s="88">
        <v>25</v>
      </c>
      <c r="E49" s="89">
        <f t="shared" si="0"/>
        <v>4.3340000000000005</v>
      </c>
      <c r="F49" s="89">
        <v>4.4000000000000004</v>
      </c>
      <c r="G49" s="89">
        <f t="shared" si="1"/>
        <v>4.5500000000000007</v>
      </c>
      <c r="H49" s="89">
        <f t="shared" si="2"/>
        <v>4.6000000000000005</v>
      </c>
      <c r="I49" s="89">
        <f t="shared" si="3"/>
        <v>4.6000000000000005</v>
      </c>
      <c r="J49" s="90"/>
    </row>
    <row r="50" spans="2:10" ht="12" customHeight="1" x14ac:dyDescent="0.2">
      <c r="B50" s="83" t="s">
        <v>44</v>
      </c>
      <c r="C50" s="60"/>
      <c r="D50" s="88">
        <v>50</v>
      </c>
      <c r="E50" s="89">
        <f t="shared" si="0"/>
        <v>4.5309999999999997</v>
      </c>
      <c r="F50" s="89">
        <v>4.5999999999999996</v>
      </c>
      <c r="G50" s="89">
        <f t="shared" si="1"/>
        <v>4.75</v>
      </c>
      <c r="H50" s="89">
        <f t="shared" si="2"/>
        <v>4.8</v>
      </c>
      <c r="I50" s="89">
        <f t="shared" si="3"/>
        <v>4.8</v>
      </c>
      <c r="J50" s="90"/>
    </row>
    <row r="51" spans="2:10" ht="12" customHeight="1" x14ac:dyDescent="0.2">
      <c r="B51" s="83" t="s">
        <v>45</v>
      </c>
      <c r="C51" s="60"/>
      <c r="D51" s="88">
        <v>25</v>
      </c>
      <c r="E51" s="89">
        <f t="shared" si="0"/>
        <v>4.3340000000000005</v>
      </c>
      <c r="F51" s="89">
        <v>4.4000000000000004</v>
      </c>
      <c r="G51" s="89">
        <f t="shared" si="1"/>
        <v>4.5500000000000007</v>
      </c>
      <c r="H51" s="89">
        <f t="shared" si="2"/>
        <v>4.6000000000000005</v>
      </c>
      <c r="I51" s="89">
        <f t="shared" si="3"/>
        <v>4.6000000000000005</v>
      </c>
      <c r="J51" s="90"/>
    </row>
    <row r="52" spans="2:10" ht="12" customHeight="1" x14ac:dyDescent="0.2">
      <c r="B52" s="83" t="s">
        <v>253</v>
      </c>
      <c r="C52" s="60"/>
      <c r="D52" s="88">
        <v>25</v>
      </c>
      <c r="E52" s="89">
        <f t="shared" si="0"/>
        <v>4.4325000000000001</v>
      </c>
      <c r="F52" s="89">
        <v>4.5</v>
      </c>
      <c r="G52" s="89">
        <f t="shared" si="1"/>
        <v>4.6500000000000004</v>
      </c>
      <c r="H52" s="89">
        <f t="shared" si="2"/>
        <v>4.7</v>
      </c>
      <c r="I52" s="89">
        <f t="shared" si="3"/>
        <v>4.7</v>
      </c>
      <c r="J52" s="90"/>
    </row>
    <row r="53" spans="2:10" ht="12" customHeight="1" x14ac:dyDescent="0.2">
      <c r="B53" s="83" t="s">
        <v>46</v>
      </c>
      <c r="C53" s="60"/>
      <c r="D53" s="88">
        <v>25</v>
      </c>
      <c r="E53" s="89">
        <f t="shared" si="0"/>
        <v>47.28</v>
      </c>
      <c r="F53" s="89">
        <v>48</v>
      </c>
      <c r="G53" s="89">
        <f t="shared" si="1"/>
        <v>48.15</v>
      </c>
      <c r="H53" s="89">
        <f t="shared" si="2"/>
        <v>48.2</v>
      </c>
      <c r="I53" s="89">
        <f t="shared" si="3"/>
        <v>48.2</v>
      </c>
      <c r="J53" s="90"/>
    </row>
    <row r="54" spans="2:10" ht="12" customHeight="1" x14ac:dyDescent="0.2">
      <c r="B54" s="83" t="s">
        <v>264</v>
      </c>
      <c r="C54" s="60"/>
      <c r="D54" s="88">
        <v>5</v>
      </c>
      <c r="E54" s="89">
        <f t="shared" si="0"/>
        <v>49.25</v>
      </c>
      <c r="F54" s="89">
        <v>50</v>
      </c>
      <c r="G54" s="89">
        <f t="shared" si="1"/>
        <v>50.15</v>
      </c>
      <c r="H54" s="89">
        <f t="shared" si="2"/>
        <v>50.2</v>
      </c>
      <c r="I54" s="89">
        <f t="shared" si="3"/>
        <v>50.2</v>
      </c>
      <c r="J54" s="90"/>
    </row>
    <row r="55" spans="2:10" ht="12" customHeight="1" x14ac:dyDescent="0.2">
      <c r="B55" s="83" t="s">
        <v>47</v>
      </c>
      <c r="C55" s="60"/>
      <c r="D55" s="88">
        <v>25</v>
      </c>
      <c r="E55" s="89">
        <f t="shared" si="0"/>
        <v>34.475000000000001</v>
      </c>
      <c r="F55" s="89">
        <v>35</v>
      </c>
      <c r="G55" s="89">
        <f t="shared" si="1"/>
        <v>35.15</v>
      </c>
      <c r="H55" s="89">
        <f t="shared" si="2"/>
        <v>35.200000000000003</v>
      </c>
      <c r="I55" s="89">
        <f t="shared" si="3"/>
        <v>35.200000000000003</v>
      </c>
      <c r="J55" s="90"/>
    </row>
    <row r="56" spans="2:10" ht="12" customHeight="1" x14ac:dyDescent="0.2">
      <c r="B56" s="83" t="s">
        <v>272</v>
      </c>
      <c r="C56" s="60"/>
      <c r="D56" s="88">
        <v>2</v>
      </c>
      <c r="E56" s="89">
        <f t="shared" si="0"/>
        <v>90.62</v>
      </c>
      <c r="F56" s="89">
        <v>92</v>
      </c>
      <c r="G56" s="89">
        <f t="shared" si="1"/>
        <v>92.15</v>
      </c>
      <c r="H56" s="89">
        <f t="shared" si="2"/>
        <v>92.2</v>
      </c>
      <c r="I56" s="89">
        <f t="shared" si="3"/>
        <v>92.2</v>
      </c>
      <c r="J56" s="90"/>
    </row>
    <row r="57" spans="2:10" ht="12" customHeight="1" x14ac:dyDescent="0.2">
      <c r="B57" s="83" t="s">
        <v>48</v>
      </c>
      <c r="C57" s="60"/>
      <c r="D57" s="88">
        <v>8</v>
      </c>
      <c r="E57" s="89">
        <f t="shared" si="0"/>
        <v>25.61</v>
      </c>
      <c r="F57" s="89">
        <v>26</v>
      </c>
      <c r="G57" s="89">
        <f t="shared" si="1"/>
        <v>26.15</v>
      </c>
      <c r="H57" s="89">
        <f t="shared" si="2"/>
        <v>26.2</v>
      </c>
      <c r="I57" s="89">
        <f t="shared" si="3"/>
        <v>26.2</v>
      </c>
      <c r="J57" s="90" t="s">
        <v>9</v>
      </c>
    </row>
    <row r="58" spans="2:10" ht="12" customHeight="1" x14ac:dyDescent="0.2">
      <c r="B58" s="83" t="s">
        <v>49</v>
      </c>
      <c r="C58" s="60"/>
      <c r="D58" s="88">
        <v>15</v>
      </c>
      <c r="E58" s="89">
        <f t="shared" si="0"/>
        <v>8.668000000000001</v>
      </c>
      <c r="F58" s="89">
        <v>8.8000000000000007</v>
      </c>
      <c r="G58" s="89">
        <f t="shared" si="1"/>
        <v>8.9500000000000011</v>
      </c>
      <c r="H58" s="89">
        <f t="shared" si="2"/>
        <v>9</v>
      </c>
      <c r="I58" s="89">
        <f t="shared" si="3"/>
        <v>9</v>
      </c>
      <c r="J58" s="90"/>
    </row>
    <row r="59" spans="2:10" ht="12" customHeight="1" x14ac:dyDescent="0.2">
      <c r="B59" s="83" t="s">
        <v>50</v>
      </c>
      <c r="C59" s="60"/>
      <c r="D59" s="88">
        <v>25</v>
      </c>
      <c r="E59" s="89">
        <f t="shared" si="0"/>
        <v>2.3639999999999999</v>
      </c>
      <c r="F59" s="89">
        <v>2.4</v>
      </c>
      <c r="G59" s="89">
        <f t="shared" si="1"/>
        <v>2.5499999999999998</v>
      </c>
      <c r="H59" s="89">
        <f t="shared" si="2"/>
        <v>2.6</v>
      </c>
      <c r="I59" s="89">
        <f t="shared" si="3"/>
        <v>2.6</v>
      </c>
      <c r="J59" s="90"/>
    </row>
    <row r="60" spans="2:10" ht="12" customHeight="1" x14ac:dyDescent="0.2">
      <c r="B60" s="83" t="s">
        <v>51</v>
      </c>
      <c r="C60" s="60"/>
      <c r="D60" s="88">
        <v>25</v>
      </c>
      <c r="E60" s="89">
        <f t="shared" si="0"/>
        <v>2.3639999999999999</v>
      </c>
      <c r="F60" s="89">
        <v>2.4</v>
      </c>
      <c r="G60" s="89">
        <f t="shared" si="1"/>
        <v>2.5499999999999998</v>
      </c>
      <c r="H60" s="89">
        <f t="shared" si="2"/>
        <v>2.6</v>
      </c>
      <c r="I60" s="89">
        <f t="shared" si="3"/>
        <v>2.6</v>
      </c>
      <c r="J60" s="90"/>
    </row>
    <row r="61" spans="2:10" ht="12" customHeight="1" x14ac:dyDescent="0.2">
      <c r="B61" s="83" t="s">
        <v>52</v>
      </c>
      <c r="C61" s="60"/>
      <c r="D61" s="88">
        <v>25</v>
      </c>
      <c r="E61" s="89">
        <f t="shared" si="0"/>
        <v>2.3639999999999999</v>
      </c>
      <c r="F61" s="89">
        <v>2.4</v>
      </c>
      <c r="G61" s="89">
        <f t="shared" si="1"/>
        <v>2.5499999999999998</v>
      </c>
      <c r="H61" s="89">
        <f t="shared" si="2"/>
        <v>2.6</v>
      </c>
      <c r="I61" s="89">
        <f t="shared" si="3"/>
        <v>2.6</v>
      </c>
      <c r="J61" s="90"/>
    </row>
    <row r="62" spans="2:10" ht="12" customHeight="1" x14ac:dyDescent="0.2">
      <c r="B62" s="83" t="s">
        <v>53</v>
      </c>
      <c r="C62" s="60"/>
      <c r="D62" s="88">
        <v>25</v>
      </c>
      <c r="E62" s="89">
        <f t="shared" si="0"/>
        <v>2.3639999999999999</v>
      </c>
      <c r="F62" s="89">
        <v>2.4</v>
      </c>
      <c r="G62" s="89">
        <f t="shared" si="1"/>
        <v>2.5499999999999998</v>
      </c>
      <c r="H62" s="89">
        <f t="shared" si="2"/>
        <v>2.6</v>
      </c>
      <c r="I62" s="89">
        <f t="shared" si="3"/>
        <v>2.6</v>
      </c>
      <c r="J62" s="90"/>
    </row>
    <row r="63" spans="2:10" ht="12" customHeight="1" x14ac:dyDescent="0.2">
      <c r="B63" s="83" t="s">
        <v>54</v>
      </c>
      <c r="C63" s="60"/>
      <c r="D63" s="88">
        <v>25</v>
      </c>
      <c r="E63" s="89">
        <f t="shared" si="0"/>
        <v>20.192499999999999</v>
      </c>
      <c r="F63" s="89">
        <v>20.5</v>
      </c>
      <c r="G63" s="89">
        <f t="shared" si="1"/>
        <v>20.65</v>
      </c>
      <c r="H63" s="89">
        <f t="shared" si="2"/>
        <v>20.7</v>
      </c>
      <c r="I63" s="89">
        <f t="shared" si="3"/>
        <v>20.7</v>
      </c>
      <c r="J63" s="90"/>
    </row>
    <row r="64" spans="2:10" ht="12" customHeight="1" x14ac:dyDescent="0.2">
      <c r="B64" s="83" t="s">
        <v>55</v>
      </c>
      <c r="C64" s="60"/>
      <c r="D64" s="88">
        <v>40</v>
      </c>
      <c r="E64" s="89">
        <f t="shared" si="0"/>
        <v>2.8565</v>
      </c>
      <c r="F64" s="89">
        <v>2.9</v>
      </c>
      <c r="G64" s="89">
        <f t="shared" si="1"/>
        <v>3.05</v>
      </c>
      <c r="H64" s="89">
        <f t="shared" si="2"/>
        <v>3.1</v>
      </c>
      <c r="I64" s="89">
        <f t="shared" si="3"/>
        <v>3.1</v>
      </c>
      <c r="J64" s="90"/>
    </row>
    <row r="65" spans="2:10" ht="12" customHeight="1" x14ac:dyDescent="0.2">
      <c r="B65" s="83" t="s">
        <v>56</v>
      </c>
      <c r="C65" s="60"/>
      <c r="D65" s="88">
        <v>50</v>
      </c>
      <c r="E65" s="89">
        <f t="shared" si="0"/>
        <v>3.7429999999999999</v>
      </c>
      <c r="F65" s="89">
        <v>3.8</v>
      </c>
      <c r="G65" s="89">
        <f t="shared" si="1"/>
        <v>3.9499999999999997</v>
      </c>
      <c r="H65" s="89">
        <f t="shared" si="2"/>
        <v>4</v>
      </c>
      <c r="I65" s="89">
        <f t="shared" si="3"/>
        <v>4</v>
      </c>
      <c r="J65" s="90"/>
    </row>
    <row r="66" spans="2:10" ht="12" customHeight="1" x14ac:dyDescent="0.2">
      <c r="B66" s="83" t="s">
        <v>57</v>
      </c>
      <c r="C66" s="60"/>
      <c r="D66" s="88">
        <v>50</v>
      </c>
      <c r="E66" s="89">
        <f t="shared" si="0"/>
        <v>2.1670000000000003</v>
      </c>
      <c r="F66" s="89">
        <v>2.2000000000000002</v>
      </c>
      <c r="G66" s="89">
        <f t="shared" si="1"/>
        <v>2.35</v>
      </c>
      <c r="H66" s="89">
        <f t="shared" si="2"/>
        <v>2.4000000000000004</v>
      </c>
      <c r="I66" s="89">
        <f t="shared" si="3"/>
        <v>2.4000000000000004</v>
      </c>
      <c r="J66" s="90"/>
    </row>
    <row r="67" spans="2:10" ht="12" customHeight="1" x14ac:dyDescent="0.2">
      <c r="B67" s="83" t="s">
        <v>58</v>
      </c>
      <c r="C67" s="60"/>
      <c r="D67" s="88">
        <v>40</v>
      </c>
      <c r="E67" s="89">
        <f t="shared" si="0"/>
        <v>1.8714999999999999</v>
      </c>
      <c r="F67" s="89">
        <v>1.9</v>
      </c>
      <c r="G67" s="89">
        <f t="shared" si="1"/>
        <v>2.0499999999999998</v>
      </c>
      <c r="H67" s="89">
        <f t="shared" si="2"/>
        <v>2.1</v>
      </c>
      <c r="I67" s="89">
        <f t="shared" si="3"/>
        <v>2.1</v>
      </c>
      <c r="J67" s="90"/>
    </row>
    <row r="68" spans="2:10" ht="12" customHeight="1" x14ac:dyDescent="0.2">
      <c r="B68" s="83" t="s">
        <v>286</v>
      </c>
      <c r="C68" s="60"/>
      <c r="D68" s="88">
        <v>50</v>
      </c>
      <c r="E68" s="89">
        <f t="shared" si="0"/>
        <v>2.1670000000000003</v>
      </c>
      <c r="F68" s="89">
        <v>2.2000000000000002</v>
      </c>
      <c r="G68" s="89">
        <f t="shared" si="1"/>
        <v>2.35</v>
      </c>
      <c r="H68" s="89">
        <f t="shared" si="2"/>
        <v>2.4000000000000004</v>
      </c>
      <c r="I68" s="89">
        <f t="shared" si="3"/>
        <v>2.4000000000000004</v>
      </c>
      <c r="J68" s="90"/>
    </row>
    <row r="69" spans="2:10" ht="12" customHeight="1" x14ac:dyDescent="0.2">
      <c r="B69" s="83" t="s">
        <v>60</v>
      </c>
      <c r="C69" s="60"/>
      <c r="D69" s="88">
        <v>10</v>
      </c>
      <c r="E69" s="89">
        <f t="shared" si="0"/>
        <v>13.79</v>
      </c>
      <c r="F69" s="89">
        <v>14</v>
      </c>
      <c r="G69" s="89">
        <f t="shared" si="1"/>
        <v>14.15</v>
      </c>
      <c r="H69" s="89">
        <f t="shared" si="2"/>
        <v>14.2</v>
      </c>
      <c r="I69" s="89">
        <f t="shared" si="3"/>
        <v>14.2</v>
      </c>
      <c r="J69" s="90"/>
    </row>
    <row r="70" spans="2:10" ht="12" customHeight="1" x14ac:dyDescent="0.2">
      <c r="B70" s="83" t="s">
        <v>61</v>
      </c>
      <c r="C70" s="60"/>
      <c r="D70" s="88">
        <v>40</v>
      </c>
      <c r="E70" s="89">
        <f t="shared" si="0"/>
        <v>2.1670000000000003</v>
      </c>
      <c r="F70" s="89">
        <v>2.2000000000000002</v>
      </c>
      <c r="G70" s="89">
        <f t="shared" si="1"/>
        <v>2.35</v>
      </c>
      <c r="H70" s="89">
        <f t="shared" si="2"/>
        <v>2.4000000000000004</v>
      </c>
      <c r="I70" s="89">
        <f t="shared" si="3"/>
        <v>2.4000000000000004</v>
      </c>
      <c r="J70" s="90"/>
    </row>
    <row r="71" spans="2:10" ht="12" customHeight="1" x14ac:dyDescent="0.2">
      <c r="B71" s="87" t="s">
        <v>251</v>
      </c>
      <c r="C71" s="60"/>
      <c r="D71" s="97">
        <v>5</v>
      </c>
      <c r="E71" s="98">
        <f t="shared" si="0"/>
        <v>96.53</v>
      </c>
      <c r="F71" s="98">
        <v>98</v>
      </c>
      <c r="G71" s="98">
        <f t="shared" si="1"/>
        <v>98.15</v>
      </c>
      <c r="H71" s="98">
        <f t="shared" si="2"/>
        <v>98.2</v>
      </c>
      <c r="I71" s="98">
        <f t="shared" si="3"/>
        <v>98.2</v>
      </c>
      <c r="J71" s="99"/>
    </row>
    <row r="72" spans="2:10" x14ac:dyDescent="0.2">
      <c r="B72" s="81" t="s">
        <v>70</v>
      </c>
      <c r="C72" s="75"/>
      <c r="D72" s="76"/>
      <c r="E72" s="77" t="str">
        <f t="shared" ref="E72:E143" si="4">IF(F72=0, "", F72-F72*1.5/100)</f>
        <v/>
      </c>
      <c r="F72" s="77"/>
      <c r="G72" s="77" t="str">
        <f t="shared" ref="G72:G143" si="5">IF(F72=0, "", F72+0.15)</f>
        <v/>
      </c>
      <c r="H72" s="77" t="str">
        <f t="shared" ref="H72:H143" si="6">IF(F72=0, "", F72+0.2)</f>
        <v/>
      </c>
      <c r="I72" s="77" t="str">
        <f t="shared" ref="I72:I143" si="7">IF(F72=0, "", F72+0.2)</f>
        <v/>
      </c>
      <c r="J72" s="78"/>
    </row>
    <row r="73" spans="2:10" x14ac:dyDescent="0.2">
      <c r="B73" s="83" t="s">
        <v>276</v>
      </c>
      <c r="C73" s="79"/>
      <c r="D73" s="88">
        <v>25</v>
      </c>
      <c r="E73" s="89">
        <f t="shared" si="4"/>
        <v>6.3040000000000003</v>
      </c>
      <c r="F73" s="89">
        <v>6.4</v>
      </c>
      <c r="G73" s="89">
        <f t="shared" si="5"/>
        <v>6.5500000000000007</v>
      </c>
      <c r="H73" s="89">
        <f t="shared" si="6"/>
        <v>6.6000000000000005</v>
      </c>
      <c r="I73" s="89">
        <f t="shared" si="7"/>
        <v>6.6000000000000005</v>
      </c>
      <c r="J73" s="91"/>
    </row>
    <row r="74" spans="2:10" x14ac:dyDescent="0.2">
      <c r="B74" s="83" t="s">
        <v>72</v>
      </c>
      <c r="C74" s="79"/>
      <c r="D74" s="88">
        <v>25</v>
      </c>
      <c r="E74" s="89">
        <f t="shared" si="4"/>
        <v>2.3639999999999999</v>
      </c>
      <c r="F74" s="89">
        <v>2.4</v>
      </c>
      <c r="G74" s="89">
        <f t="shared" si="5"/>
        <v>2.5499999999999998</v>
      </c>
      <c r="H74" s="89">
        <f t="shared" si="6"/>
        <v>2.6</v>
      </c>
      <c r="I74" s="89">
        <f t="shared" si="7"/>
        <v>2.6</v>
      </c>
      <c r="J74" s="91"/>
    </row>
    <row r="75" spans="2:10" x14ac:dyDescent="0.2">
      <c r="B75" s="83" t="s">
        <v>73</v>
      </c>
      <c r="C75" s="79"/>
      <c r="D75" s="88">
        <v>25</v>
      </c>
      <c r="E75" s="89">
        <f t="shared" si="4"/>
        <v>3.1520000000000001</v>
      </c>
      <c r="F75" s="89">
        <v>3.2</v>
      </c>
      <c r="G75" s="89">
        <f t="shared" si="5"/>
        <v>3.35</v>
      </c>
      <c r="H75" s="89">
        <f t="shared" si="6"/>
        <v>3.4000000000000004</v>
      </c>
      <c r="I75" s="89">
        <f t="shared" si="7"/>
        <v>3.4000000000000004</v>
      </c>
      <c r="J75" s="91"/>
    </row>
    <row r="76" spans="2:10" x14ac:dyDescent="0.2">
      <c r="B76" s="83" t="s">
        <v>74</v>
      </c>
      <c r="C76" s="79"/>
      <c r="D76" s="88">
        <v>25</v>
      </c>
      <c r="E76" s="89" t="str">
        <f t="shared" si="4"/>
        <v/>
      </c>
      <c r="F76" s="89">
        <v>0</v>
      </c>
      <c r="G76" s="89" t="str">
        <f t="shared" si="5"/>
        <v/>
      </c>
      <c r="H76" s="89" t="str">
        <f t="shared" si="6"/>
        <v/>
      </c>
      <c r="I76" s="89" t="str">
        <f t="shared" si="7"/>
        <v/>
      </c>
      <c r="J76" s="91" t="s">
        <v>34</v>
      </c>
    </row>
    <row r="77" spans="2:10" x14ac:dyDescent="0.2">
      <c r="B77" s="83" t="s">
        <v>75</v>
      </c>
      <c r="C77" s="79"/>
      <c r="D77" s="88">
        <v>25</v>
      </c>
      <c r="E77" s="89">
        <f t="shared" si="4"/>
        <v>4.6295000000000002</v>
      </c>
      <c r="F77" s="89">
        <v>4.7</v>
      </c>
      <c r="G77" s="89">
        <f t="shared" si="5"/>
        <v>4.8500000000000005</v>
      </c>
      <c r="H77" s="89">
        <f t="shared" si="6"/>
        <v>4.9000000000000004</v>
      </c>
      <c r="I77" s="89">
        <f t="shared" si="7"/>
        <v>4.9000000000000004</v>
      </c>
      <c r="J77" s="91"/>
    </row>
    <row r="78" spans="2:10" x14ac:dyDescent="0.2">
      <c r="B78" s="83" t="s">
        <v>76</v>
      </c>
      <c r="C78" s="79"/>
      <c r="D78" s="88">
        <v>25</v>
      </c>
      <c r="E78" s="89">
        <f t="shared" si="4"/>
        <v>16.745000000000001</v>
      </c>
      <c r="F78" s="89">
        <v>17</v>
      </c>
      <c r="G78" s="89">
        <f t="shared" si="5"/>
        <v>17.149999999999999</v>
      </c>
      <c r="H78" s="89">
        <f t="shared" si="6"/>
        <v>17.2</v>
      </c>
      <c r="I78" s="89">
        <f t="shared" si="7"/>
        <v>17.2</v>
      </c>
      <c r="J78" s="91"/>
    </row>
    <row r="79" spans="2:10" x14ac:dyDescent="0.2">
      <c r="B79" s="83" t="s">
        <v>280</v>
      </c>
      <c r="C79" s="79"/>
      <c r="D79" s="88">
        <v>25</v>
      </c>
      <c r="E79" s="89">
        <f t="shared" si="4"/>
        <v>12.805</v>
      </c>
      <c r="F79" s="89">
        <v>13</v>
      </c>
      <c r="G79" s="89">
        <f t="shared" si="5"/>
        <v>13.15</v>
      </c>
      <c r="H79" s="89">
        <f t="shared" si="6"/>
        <v>13.2</v>
      </c>
      <c r="I79" s="89">
        <f t="shared" si="7"/>
        <v>13.2</v>
      </c>
      <c r="J79" s="91"/>
    </row>
    <row r="80" spans="2:10" x14ac:dyDescent="0.2">
      <c r="B80" s="83" t="s">
        <v>77</v>
      </c>
      <c r="C80" s="79"/>
      <c r="D80" s="88">
        <v>50</v>
      </c>
      <c r="E80" s="89">
        <f t="shared" si="4"/>
        <v>4.1370000000000005</v>
      </c>
      <c r="F80" s="89">
        <v>4.2</v>
      </c>
      <c r="G80" s="89">
        <f t="shared" si="5"/>
        <v>4.3500000000000005</v>
      </c>
      <c r="H80" s="89">
        <f t="shared" si="6"/>
        <v>4.4000000000000004</v>
      </c>
      <c r="I80" s="89">
        <f t="shared" si="7"/>
        <v>4.4000000000000004</v>
      </c>
      <c r="J80" s="91"/>
    </row>
    <row r="81" spans="2:10" x14ac:dyDescent="0.2">
      <c r="B81" s="83" t="s">
        <v>233</v>
      </c>
      <c r="C81" s="79"/>
      <c r="D81" s="88">
        <v>25</v>
      </c>
      <c r="E81" s="89">
        <f t="shared" si="4"/>
        <v>5.0234999999999994</v>
      </c>
      <c r="F81" s="89">
        <v>5.0999999999999996</v>
      </c>
      <c r="G81" s="89">
        <f t="shared" si="5"/>
        <v>5.25</v>
      </c>
      <c r="H81" s="89">
        <f t="shared" si="6"/>
        <v>5.3</v>
      </c>
      <c r="I81" s="89">
        <f t="shared" si="7"/>
        <v>5.3</v>
      </c>
      <c r="J81" s="91"/>
    </row>
    <row r="82" spans="2:10" x14ac:dyDescent="0.2">
      <c r="B82" s="83" t="s">
        <v>234</v>
      </c>
      <c r="C82" s="79"/>
      <c r="D82" s="88">
        <v>25</v>
      </c>
      <c r="E82" s="89">
        <f t="shared" si="4"/>
        <v>5.2204999999999995</v>
      </c>
      <c r="F82" s="89">
        <v>5.3</v>
      </c>
      <c r="G82" s="89">
        <f t="shared" si="5"/>
        <v>5.45</v>
      </c>
      <c r="H82" s="89">
        <f t="shared" si="6"/>
        <v>5.5</v>
      </c>
      <c r="I82" s="89">
        <f t="shared" si="7"/>
        <v>5.5</v>
      </c>
      <c r="J82" s="91"/>
    </row>
    <row r="83" spans="2:10" x14ac:dyDescent="0.2">
      <c r="B83" s="83" t="s">
        <v>235</v>
      </c>
      <c r="C83" s="79"/>
      <c r="D83" s="88">
        <v>25</v>
      </c>
      <c r="E83" s="89">
        <f t="shared" si="4"/>
        <v>5.516</v>
      </c>
      <c r="F83" s="89">
        <v>5.6</v>
      </c>
      <c r="G83" s="89">
        <f t="shared" si="5"/>
        <v>5.75</v>
      </c>
      <c r="H83" s="89">
        <f t="shared" si="6"/>
        <v>5.8</v>
      </c>
      <c r="I83" s="89">
        <f t="shared" si="7"/>
        <v>5.8</v>
      </c>
      <c r="J83" s="91"/>
    </row>
    <row r="84" spans="2:10" x14ac:dyDescent="0.2">
      <c r="B84" s="83" t="s">
        <v>78</v>
      </c>
      <c r="C84" s="79"/>
      <c r="D84" s="88">
        <v>45.36</v>
      </c>
      <c r="E84" s="89">
        <f t="shared" si="4"/>
        <v>6.3040000000000003</v>
      </c>
      <c r="F84" s="89">
        <v>6.4</v>
      </c>
      <c r="G84" s="89">
        <f t="shared" si="5"/>
        <v>6.5500000000000007</v>
      </c>
      <c r="H84" s="89">
        <f t="shared" si="6"/>
        <v>6.6000000000000005</v>
      </c>
      <c r="I84" s="89">
        <f t="shared" si="7"/>
        <v>6.6000000000000005</v>
      </c>
      <c r="J84" s="91"/>
    </row>
    <row r="85" spans="2:10" x14ac:dyDescent="0.2">
      <c r="B85" s="83" t="s">
        <v>231</v>
      </c>
      <c r="C85" s="79"/>
      <c r="D85" s="88">
        <v>45.36</v>
      </c>
      <c r="E85" s="89">
        <f t="shared" si="4"/>
        <v>6.5009999999999994</v>
      </c>
      <c r="F85" s="89">
        <v>6.6</v>
      </c>
      <c r="G85" s="89">
        <f t="shared" si="5"/>
        <v>6.75</v>
      </c>
      <c r="H85" s="89">
        <f t="shared" si="6"/>
        <v>6.8</v>
      </c>
      <c r="I85" s="89">
        <f t="shared" si="7"/>
        <v>6.8</v>
      </c>
      <c r="J85" s="91"/>
    </row>
    <row r="86" spans="2:10" x14ac:dyDescent="0.2">
      <c r="B86" s="83" t="s">
        <v>232</v>
      </c>
      <c r="C86" s="79"/>
      <c r="D86" s="88">
        <v>45.36</v>
      </c>
      <c r="E86" s="89">
        <f t="shared" si="4"/>
        <v>6.8949999999999996</v>
      </c>
      <c r="F86" s="89">
        <v>7</v>
      </c>
      <c r="G86" s="89">
        <f t="shared" si="5"/>
        <v>7.15</v>
      </c>
      <c r="H86" s="89">
        <f t="shared" si="6"/>
        <v>7.2</v>
      </c>
      <c r="I86" s="89">
        <f t="shared" si="7"/>
        <v>7.2</v>
      </c>
      <c r="J86" s="91"/>
    </row>
    <row r="87" spans="2:10" x14ac:dyDescent="0.2">
      <c r="B87" s="83" t="s">
        <v>79</v>
      </c>
      <c r="C87" s="79"/>
      <c r="D87" s="88">
        <v>25</v>
      </c>
      <c r="E87" s="89">
        <f t="shared" si="4"/>
        <v>7.6829999999999998</v>
      </c>
      <c r="F87" s="89">
        <v>7.8</v>
      </c>
      <c r="G87" s="89">
        <f t="shared" si="5"/>
        <v>7.95</v>
      </c>
      <c r="H87" s="89">
        <f t="shared" si="6"/>
        <v>8</v>
      </c>
      <c r="I87" s="89">
        <f t="shared" si="7"/>
        <v>8</v>
      </c>
      <c r="J87" s="91"/>
    </row>
    <row r="88" spans="2:10" x14ac:dyDescent="0.2">
      <c r="B88" s="83" t="s">
        <v>237</v>
      </c>
      <c r="C88" s="79"/>
      <c r="D88" s="88">
        <v>30</v>
      </c>
      <c r="E88" s="89">
        <f t="shared" si="4"/>
        <v>5.91</v>
      </c>
      <c r="F88" s="89">
        <v>6</v>
      </c>
      <c r="G88" s="89">
        <f t="shared" si="5"/>
        <v>6.15</v>
      </c>
      <c r="H88" s="89">
        <f t="shared" si="6"/>
        <v>6.2</v>
      </c>
      <c r="I88" s="89">
        <f t="shared" si="7"/>
        <v>6.2</v>
      </c>
      <c r="J88" s="91"/>
    </row>
    <row r="89" spans="2:10" x14ac:dyDescent="0.2">
      <c r="B89" s="83" t="s">
        <v>292</v>
      </c>
      <c r="C89" s="79"/>
      <c r="D89" s="88">
        <v>25</v>
      </c>
      <c r="E89" s="89">
        <f t="shared" si="4"/>
        <v>4.1370000000000005</v>
      </c>
      <c r="F89" s="89">
        <v>4.2</v>
      </c>
      <c r="G89" s="89">
        <f t="shared" si="5"/>
        <v>4.3500000000000005</v>
      </c>
      <c r="H89" s="89">
        <f t="shared" si="6"/>
        <v>4.4000000000000004</v>
      </c>
      <c r="I89" s="89">
        <f t="shared" si="7"/>
        <v>4.4000000000000004</v>
      </c>
      <c r="J89" s="91"/>
    </row>
    <row r="90" spans="2:10" x14ac:dyDescent="0.2">
      <c r="B90" s="83" t="s">
        <v>80</v>
      </c>
      <c r="C90" s="79"/>
      <c r="D90" s="88">
        <v>50</v>
      </c>
      <c r="E90" s="89">
        <f t="shared" si="4"/>
        <v>5.91</v>
      </c>
      <c r="F90" s="89">
        <v>6</v>
      </c>
      <c r="G90" s="89">
        <f t="shared" si="5"/>
        <v>6.15</v>
      </c>
      <c r="H90" s="89">
        <f t="shared" si="6"/>
        <v>6.2</v>
      </c>
      <c r="I90" s="89">
        <f t="shared" si="7"/>
        <v>6.2</v>
      </c>
      <c r="J90" s="91"/>
    </row>
    <row r="91" spans="2:10" x14ac:dyDescent="0.2">
      <c r="B91" s="83" t="s">
        <v>81</v>
      </c>
      <c r="C91" s="79"/>
      <c r="D91" s="88">
        <v>50</v>
      </c>
      <c r="E91" s="89">
        <f t="shared" si="4"/>
        <v>5.8115000000000006</v>
      </c>
      <c r="F91" s="89">
        <v>5.9</v>
      </c>
      <c r="G91" s="89">
        <f t="shared" si="5"/>
        <v>6.0500000000000007</v>
      </c>
      <c r="H91" s="89">
        <f t="shared" si="6"/>
        <v>6.1000000000000005</v>
      </c>
      <c r="I91" s="89">
        <f t="shared" si="7"/>
        <v>6.1000000000000005</v>
      </c>
      <c r="J91" s="91"/>
    </row>
    <row r="92" spans="2:10" x14ac:dyDescent="0.2">
      <c r="B92" s="83" t="s">
        <v>82</v>
      </c>
      <c r="C92" s="79"/>
      <c r="D92" s="88">
        <v>25</v>
      </c>
      <c r="E92" s="89">
        <f t="shared" si="4"/>
        <v>4.2355</v>
      </c>
      <c r="F92" s="89">
        <v>4.3</v>
      </c>
      <c r="G92" s="89">
        <f t="shared" si="5"/>
        <v>4.45</v>
      </c>
      <c r="H92" s="89">
        <f t="shared" si="6"/>
        <v>4.5</v>
      </c>
      <c r="I92" s="89">
        <f t="shared" si="7"/>
        <v>4.5</v>
      </c>
      <c r="J92" s="91"/>
    </row>
    <row r="93" spans="2:10" x14ac:dyDescent="0.2">
      <c r="B93" s="83" t="s">
        <v>287</v>
      </c>
      <c r="C93" s="79"/>
      <c r="D93" s="88">
        <v>25</v>
      </c>
      <c r="E93" s="89">
        <f t="shared" si="4"/>
        <v>4.7772499999999996</v>
      </c>
      <c r="F93" s="89">
        <v>4.8499999999999996</v>
      </c>
      <c r="G93" s="89">
        <f t="shared" si="5"/>
        <v>5</v>
      </c>
      <c r="H93" s="89">
        <f t="shared" si="6"/>
        <v>5.05</v>
      </c>
      <c r="I93" s="89">
        <f t="shared" si="7"/>
        <v>5.05</v>
      </c>
      <c r="J93" s="91"/>
    </row>
    <row r="94" spans="2:10" x14ac:dyDescent="0.2">
      <c r="B94" s="83" t="s">
        <v>288</v>
      </c>
      <c r="C94" s="79"/>
      <c r="D94" s="88">
        <v>25</v>
      </c>
      <c r="E94" s="89">
        <f t="shared" si="4"/>
        <v>5.0727500000000001</v>
      </c>
      <c r="F94" s="89">
        <v>5.15</v>
      </c>
      <c r="G94" s="89">
        <f t="shared" si="5"/>
        <v>5.3000000000000007</v>
      </c>
      <c r="H94" s="89">
        <f t="shared" si="6"/>
        <v>5.3500000000000005</v>
      </c>
      <c r="I94" s="89">
        <f t="shared" si="7"/>
        <v>5.3500000000000005</v>
      </c>
      <c r="J94" s="91"/>
    </row>
    <row r="95" spans="2:10" x14ac:dyDescent="0.2">
      <c r="B95" s="83" t="s">
        <v>241</v>
      </c>
      <c r="C95" s="79"/>
      <c r="D95" s="88">
        <v>25</v>
      </c>
      <c r="E95" s="89">
        <f t="shared" si="4"/>
        <v>6.1070000000000002</v>
      </c>
      <c r="F95" s="89">
        <v>6.2</v>
      </c>
      <c r="G95" s="89">
        <f t="shared" si="5"/>
        <v>6.3500000000000005</v>
      </c>
      <c r="H95" s="89">
        <f t="shared" si="6"/>
        <v>6.4</v>
      </c>
      <c r="I95" s="89">
        <f t="shared" si="7"/>
        <v>6.4</v>
      </c>
      <c r="J95" s="91"/>
    </row>
    <row r="96" spans="2:10" x14ac:dyDescent="0.2">
      <c r="B96" s="83" t="s">
        <v>289</v>
      </c>
      <c r="C96" s="79"/>
      <c r="D96" s="88">
        <v>25</v>
      </c>
      <c r="E96" s="89">
        <f t="shared" si="4"/>
        <v>6.5009999999999994</v>
      </c>
      <c r="F96" s="89">
        <v>6.6</v>
      </c>
      <c r="G96" s="89">
        <f t="shared" si="5"/>
        <v>6.75</v>
      </c>
      <c r="H96" s="89">
        <f t="shared" si="6"/>
        <v>6.8</v>
      </c>
      <c r="I96" s="89">
        <f t="shared" si="7"/>
        <v>6.8</v>
      </c>
      <c r="J96" s="91"/>
    </row>
    <row r="97" spans="2:10" x14ac:dyDescent="0.2">
      <c r="B97" s="83" t="s">
        <v>83</v>
      </c>
      <c r="C97" s="79"/>
      <c r="D97" s="88">
        <v>25</v>
      </c>
      <c r="E97" s="89">
        <f t="shared" si="4"/>
        <v>13.001999999999999</v>
      </c>
      <c r="F97" s="89">
        <v>13.2</v>
      </c>
      <c r="G97" s="89">
        <f t="shared" si="5"/>
        <v>13.35</v>
      </c>
      <c r="H97" s="89">
        <f t="shared" si="6"/>
        <v>13.399999999999999</v>
      </c>
      <c r="I97" s="89">
        <f t="shared" si="7"/>
        <v>13.399999999999999</v>
      </c>
      <c r="J97" s="91"/>
    </row>
    <row r="98" spans="2:10" x14ac:dyDescent="0.2">
      <c r="B98" s="100" t="s">
        <v>243</v>
      </c>
      <c r="C98" s="79"/>
      <c r="D98" s="94">
        <v>45.36</v>
      </c>
      <c r="E98" s="95">
        <f t="shared" si="4"/>
        <v>6.6979999999999995</v>
      </c>
      <c r="F98" s="95">
        <v>6.8</v>
      </c>
      <c r="G98" s="95">
        <f t="shared" si="5"/>
        <v>6.95</v>
      </c>
      <c r="H98" s="95">
        <f t="shared" si="6"/>
        <v>7</v>
      </c>
      <c r="I98" s="95">
        <f t="shared" si="7"/>
        <v>7</v>
      </c>
      <c r="J98" s="101"/>
    </row>
    <row r="99" spans="2:10" x14ac:dyDescent="0.2">
      <c r="B99" s="100" t="s">
        <v>244</v>
      </c>
      <c r="C99" s="79"/>
      <c r="D99" s="94">
        <v>45.36</v>
      </c>
      <c r="E99" s="95">
        <f t="shared" si="4"/>
        <v>7.4859999999999998</v>
      </c>
      <c r="F99" s="95">
        <v>7.6</v>
      </c>
      <c r="G99" s="95">
        <f t="shared" si="5"/>
        <v>7.75</v>
      </c>
      <c r="H99" s="95">
        <f t="shared" si="6"/>
        <v>7.8</v>
      </c>
      <c r="I99" s="95">
        <f t="shared" si="7"/>
        <v>7.8</v>
      </c>
      <c r="J99" s="101"/>
    </row>
    <row r="100" spans="2:10" x14ac:dyDescent="0.2">
      <c r="B100" s="86" t="s">
        <v>245</v>
      </c>
      <c r="C100" s="79"/>
      <c r="D100" s="94">
        <v>45.36</v>
      </c>
      <c r="E100" s="95">
        <f t="shared" si="4"/>
        <v>8.1755000000000013</v>
      </c>
      <c r="F100" s="95">
        <v>8.3000000000000007</v>
      </c>
      <c r="G100" s="95">
        <f t="shared" si="5"/>
        <v>8.4500000000000011</v>
      </c>
      <c r="H100" s="95">
        <f t="shared" si="6"/>
        <v>8.5</v>
      </c>
      <c r="I100" s="95">
        <f t="shared" si="7"/>
        <v>8.5</v>
      </c>
      <c r="J100" s="96"/>
    </row>
    <row r="101" spans="2:10" x14ac:dyDescent="0.2">
      <c r="B101" s="83" t="s">
        <v>246</v>
      </c>
      <c r="C101" s="79"/>
      <c r="D101" s="88">
        <v>45.36</v>
      </c>
      <c r="E101" s="89">
        <f t="shared" si="4"/>
        <v>8.7665000000000006</v>
      </c>
      <c r="F101" s="89">
        <v>8.9</v>
      </c>
      <c r="G101" s="89">
        <f t="shared" si="5"/>
        <v>9.0500000000000007</v>
      </c>
      <c r="H101" s="89">
        <f t="shared" si="6"/>
        <v>9.1</v>
      </c>
      <c r="I101" s="89">
        <f t="shared" si="7"/>
        <v>9.1</v>
      </c>
      <c r="J101" s="91"/>
    </row>
    <row r="102" spans="2:10" x14ac:dyDescent="0.2">
      <c r="B102" s="83" t="s">
        <v>84</v>
      </c>
      <c r="C102" s="79"/>
      <c r="D102" s="88">
        <v>25</v>
      </c>
      <c r="E102" s="89">
        <f t="shared" si="4"/>
        <v>8.8650000000000002</v>
      </c>
      <c r="F102" s="89">
        <v>9</v>
      </c>
      <c r="G102" s="89">
        <f t="shared" si="5"/>
        <v>9.15</v>
      </c>
      <c r="H102" s="89">
        <f t="shared" si="6"/>
        <v>9.1999999999999993</v>
      </c>
      <c r="I102" s="89">
        <f t="shared" si="7"/>
        <v>9.1999999999999993</v>
      </c>
      <c r="J102" s="91" t="s">
        <v>9</v>
      </c>
    </row>
    <row r="103" spans="2:10" x14ac:dyDescent="0.2">
      <c r="B103" s="83" t="s">
        <v>281</v>
      </c>
      <c r="C103" s="79"/>
      <c r="D103" s="88">
        <v>25</v>
      </c>
      <c r="E103" s="89">
        <f t="shared" si="4"/>
        <v>6.5994999999999999</v>
      </c>
      <c r="F103" s="89">
        <v>6.7</v>
      </c>
      <c r="G103" s="89">
        <f t="shared" si="5"/>
        <v>6.8500000000000005</v>
      </c>
      <c r="H103" s="89">
        <f t="shared" si="6"/>
        <v>6.9</v>
      </c>
      <c r="I103" s="89">
        <f t="shared" si="7"/>
        <v>6.9</v>
      </c>
      <c r="J103" s="91"/>
    </row>
    <row r="104" spans="2:10" x14ac:dyDescent="0.2">
      <c r="B104" s="83" t="s">
        <v>85</v>
      </c>
      <c r="C104" s="79"/>
      <c r="D104" s="88">
        <v>25</v>
      </c>
      <c r="E104" s="89">
        <f t="shared" si="4"/>
        <v>8.1755000000000013</v>
      </c>
      <c r="F104" s="89">
        <v>8.3000000000000007</v>
      </c>
      <c r="G104" s="89">
        <f t="shared" si="5"/>
        <v>8.4500000000000011</v>
      </c>
      <c r="H104" s="89">
        <f t="shared" si="6"/>
        <v>8.5</v>
      </c>
      <c r="I104" s="89">
        <f t="shared" si="7"/>
        <v>8.5</v>
      </c>
      <c r="J104" s="91" t="s">
        <v>9</v>
      </c>
    </row>
    <row r="105" spans="2:10" x14ac:dyDescent="0.2">
      <c r="B105" s="83" t="s">
        <v>86</v>
      </c>
      <c r="C105" s="79"/>
      <c r="D105" s="88">
        <v>25</v>
      </c>
      <c r="E105" s="89">
        <f t="shared" si="4"/>
        <v>3.4474999999999998</v>
      </c>
      <c r="F105" s="89">
        <v>3.5</v>
      </c>
      <c r="G105" s="89">
        <f t="shared" si="5"/>
        <v>3.65</v>
      </c>
      <c r="H105" s="89">
        <f t="shared" si="6"/>
        <v>3.7</v>
      </c>
      <c r="I105" s="89">
        <f t="shared" si="7"/>
        <v>3.7</v>
      </c>
      <c r="J105" s="91"/>
    </row>
    <row r="106" spans="2:10" x14ac:dyDescent="0.2">
      <c r="B106" s="83" t="s">
        <v>87</v>
      </c>
      <c r="C106" s="79"/>
      <c r="D106" s="88">
        <v>25</v>
      </c>
      <c r="E106" s="89">
        <f t="shared" si="4"/>
        <v>3.29975</v>
      </c>
      <c r="F106" s="89">
        <v>3.35</v>
      </c>
      <c r="G106" s="89">
        <f t="shared" si="5"/>
        <v>3.5</v>
      </c>
      <c r="H106" s="89">
        <f t="shared" si="6"/>
        <v>3.5500000000000003</v>
      </c>
      <c r="I106" s="89">
        <f t="shared" si="7"/>
        <v>3.5500000000000003</v>
      </c>
      <c r="J106" s="91"/>
    </row>
    <row r="107" spans="2:10" x14ac:dyDescent="0.2">
      <c r="B107" s="83" t="s">
        <v>88</v>
      </c>
      <c r="C107" s="79"/>
      <c r="D107" s="88">
        <v>25</v>
      </c>
      <c r="E107" s="89">
        <f t="shared" si="4"/>
        <v>7.0920000000000005</v>
      </c>
      <c r="F107" s="89">
        <v>7.2</v>
      </c>
      <c r="G107" s="89">
        <f t="shared" si="5"/>
        <v>7.3500000000000005</v>
      </c>
      <c r="H107" s="89">
        <f t="shared" si="6"/>
        <v>7.4</v>
      </c>
      <c r="I107" s="89">
        <f t="shared" si="7"/>
        <v>7.4</v>
      </c>
      <c r="J107" s="91"/>
    </row>
    <row r="108" spans="2:10" x14ac:dyDescent="0.2">
      <c r="B108" s="83" t="s">
        <v>89</v>
      </c>
      <c r="C108" s="79"/>
      <c r="D108" s="88">
        <v>25</v>
      </c>
      <c r="E108" s="89">
        <f t="shared" si="4"/>
        <v>7.3875000000000002</v>
      </c>
      <c r="F108" s="89">
        <v>7.5</v>
      </c>
      <c r="G108" s="89">
        <f t="shared" si="5"/>
        <v>7.65</v>
      </c>
      <c r="H108" s="89">
        <f t="shared" si="6"/>
        <v>7.7</v>
      </c>
      <c r="I108" s="89">
        <f t="shared" si="7"/>
        <v>7.7</v>
      </c>
      <c r="J108" s="91"/>
    </row>
    <row r="109" spans="2:10" x14ac:dyDescent="0.2">
      <c r="B109" s="83" t="s">
        <v>266</v>
      </c>
      <c r="C109" s="79"/>
      <c r="D109" s="88">
        <v>25</v>
      </c>
      <c r="E109" s="89">
        <f t="shared" si="4"/>
        <v>12.115500000000001</v>
      </c>
      <c r="F109" s="89">
        <v>12.3</v>
      </c>
      <c r="G109" s="89">
        <f t="shared" si="5"/>
        <v>12.450000000000001</v>
      </c>
      <c r="H109" s="89">
        <f t="shared" si="6"/>
        <v>12.5</v>
      </c>
      <c r="I109" s="89">
        <f t="shared" si="7"/>
        <v>12.5</v>
      </c>
      <c r="J109" s="91"/>
    </row>
    <row r="110" spans="2:10" x14ac:dyDescent="0.2">
      <c r="B110" s="83" t="s">
        <v>90</v>
      </c>
      <c r="C110" s="79"/>
      <c r="D110" s="88">
        <v>25</v>
      </c>
      <c r="E110" s="89">
        <f t="shared" si="4"/>
        <v>18.518000000000001</v>
      </c>
      <c r="F110" s="89">
        <v>18.8</v>
      </c>
      <c r="G110" s="89">
        <f t="shared" si="5"/>
        <v>18.95</v>
      </c>
      <c r="H110" s="89">
        <f t="shared" si="6"/>
        <v>19</v>
      </c>
      <c r="I110" s="89">
        <f t="shared" si="7"/>
        <v>19</v>
      </c>
      <c r="J110" s="91"/>
    </row>
    <row r="111" spans="2:10" x14ac:dyDescent="0.2">
      <c r="B111" s="86" t="s">
        <v>91</v>
      </c>
      <c r="C111" s="79"/>
      <c r="D111" s="94">
        <v>20</v>
      </c>
      <c r="E111" s="95">
        <f t="shared" si="4"/>
        <v>19.896999999999998</v>
      </c>
      <c r="F111" s="95">
        <v>20.2</v>
      </c>
      <c r="G111" s="95">
        <f t="shared" si="5"/>
        <v>20.349999999999998</v>
      </c>
      <c r="H111" s="95">
        <f t="shared" si="6"/>
        <v>20.399999999999999</v>
      </c>
      <c r="I111" s="95">
        <f t="shared" si="7"/>
        <v>20.399999999999999</v>
      </c>
      <c r="J111" s="96"/>
    </row>
    <row r="112" spans="2:10" x14ac:dyDescent="0.2">
      <c r="B112" s="83" t="s">
        <v>92</v>
      </c>
      <c r="C112" s="79"/>
      <c r="D112" s="88">
        <v>50</v>
      </c>
      <c r="E112" s="89">
        <f t="shared" si="4"/>
        <v>3.94</v>
      </c>
      <c r="F112" s="89">
        <v>4</v>
      </c>
      <c r="G112" s="89">
        <f t="shared" si="5"/>
        <v>4.1500000000000004</v>
      </c>
      <c r="H112" s="89">
        <f t="shared" si="6"/>
        <v>4.2</v>
      </c>
      <c r="I112" s="89">
        <f t="shared" si="7"/>
        <v>4.2</v>
      </c>
      <c r="J112" s="91"/>
    </row>
    <row r="113" spans="2:10" x14ac:dyDescent="0.2">
      <c r="B113" s="83" t="s">
        <v>236</v>
      </c>
      <c r="C113" s="79"/>
      <c r="D113" s="88">
        <v>20</v>
      </c>
      <c r="E113" s="89">
        <f t="shared" si="4"/>
        <v>96.53</v>
      </c>
      <c r="F113" s="89">
        <v>98</v>
      </c>
      <c r="G113" s="89">
        <f t="shared" si="5"/>
        <v>98.15</v>
      </c>
      <c r="H113" s="89">
        <f t="shared" si="6"/>
        <v>98.2</v>
      </c>
      <c r="I113" s="89">
        <f t="shared" si="7"/>
        <v>98.2</v>
      </c>
      <c r="J113" s="91"/>
    </row>
    <row r="114" spans="2:10" x14ac:dyDescent="0.2">
      <c r="B114" s="81" t="s">
        <v>93</v>
      </c>
      <c r="C114" s="75"/>
      <c r="D114" s="76"/>
      <c r="E114" s="77" t="str">
        <f t="shared" si="4"/>
        <v/>
      </c>
      <c r="F114" s="77"/>
      <c r="G114" s="77" t="str">
        <f t="shared" si="5"/>
        <v/>
      </c>
      <c r="H114" s="77" t="str">
        <f t="shared" si="6"/>
        <v/>
      </c>
      <c r="I114" s="77" t="str">
        <f t="shared" si="7"/>
        <v/>
      </c>
      <c r="J114" s="78"/>
    </row>
    <row r="115" spans="2:10" x14ac:dyDescent="0.2">
      <c r="B115" s="83" t="s">
        <v>94</v>
      </c>
      <c r="C115" s="79"/>
      <c r="D115" s="88">
        <v>25</v>
      </c>
      <c r="E115" s="89">
        <f t="shared" si="4"/>
        <v>5.91</v>
      </c>
      <c r="F115" s="89">
        <v>6</v>
      </c>
      <c r="G115" s="89">
        <f t="shared" si="5"/>
        <v>6.15</v>
      </c>
      <c r="H115" s="89">
        <f t="shared" si="6"/>
        <v>6.2</v>
      </c>
      <c r="I115" s="89">
        <f t="shared" si="7"/>
        <v>6.2</v>
      </c>
      <c r="J115" s="91"/>
    </row>
    <row r="116" spans="2:10" x14ac:dyDescent="0.2">
      <c r="B116" s="83" t="s">
        <v>95</v>
      </c>
      <c r="C116" s="79"/>
      <c r="D116" s="88">
        <v>25</v>
      </c>
      <c r="E116" s="89">
        <f t="shared" si="4"/>
        <v>6.5009999999999994</v>
      </c>
      <c r="F116" s="89">
        <v>6.6</v>
      </c>
      <c r="G116" s="89">
        <f t="shared" si="5"/>
        <v>6.75</v>
      </c>
      <c r="H116" s="89">
        <f t="shared" si="6"/>
        <v>6.8</v>
      </c>
      <c r="I116" s="89">
        <f t="shared" si="7"/>
        <v>6.8</v>
      </c>
      <c r="J116" s="91"/>
    </row>
    <row r="117" spans="2:10" x14ac:dyDescent="0.2">
      <c r="B117" s="83" t="s">
        <v>96</v>
      </c>
      <c r="C117" s="79"/>
      <c r="D117" s="88">
        <v>25</v>
      </c>
      <c r="E117" s="89">
        <f t="shared" si="4"/>
        <v>6.6979999999999995</v>
      </c>
      <c r="F117" s="89">
        <v>6.8</v>
      </c>
      <c r="G117" s="89">
        <f t="shared" si="5"/>
        <v>6.95</v>
      </c>
      <c r="H117" s="89">
        <f t="shared" si="6"/>
        <v>7</v>
      </c>
      <c r="I117" s="89">
        <f t="shared" si="7"/>
        <v>7</v>
      </c>
      <c r="J117" s="91"/>
    </row>
    <row r="118" spans="2:10" x14ac:dyDescent="0.2">
      <c r="B118" s="83" t="s">
        <v>97</v>
      </c>
      <c r="C118" s="79"/>
      <c r="D118" s="88">
        <v>25</v>
      </c>
      <c r="E118" s="89">
        <f t="shared" si="4"/>
        <v>7.1905000000000001</v>
      </c>
      <c r="F118" s="89">
        <v>7.3</v>
      </c>
      <c r="G118" s="89">
        <f t="shared" si="5"/>
        <v>7.45</v>
      </c>
      <c r="H118" s="89">
        <f t="shared" si="6"/>
        <v>7.5</v>
      </c>
      <c r="I118" s="89">
        <f t="shared" si="7"/>
        <v>7.5</v>
      </c>
      <c r="J118" s="91"/>
    </row>
    <row r="119" spans="2:10" x14ac:dyDescent="0.2">
      <c r="B119" s="83" t="s">
        <v>267</v>
      </c>
      <c r="C119" s="79"/>
      <c r="D119" s="88">
        <v>25</v>
      </c>
      <c r="E119" s="89">
        <f t="shared" si="4"/>
        <v>3.8907500000000002</v>
      </c>
      <c r="F119" s="89">
        <v>3.95</v>
      </c>
      <c r="G119" s="89">
        <f t="shared" si="5"/>
        <v>4.1000000000000005</v>
      </c>
      <c r="H119" s="89">
        <f t="shared" si="6"/>
        <v>4.1500000000000004</v>
      </c>
      <c r="I119" s="89">
        <f t="shared" si="7"/>
        <v>4.1500000000000004</v>
      </c>
      <c r="J119" s="91"/>
    </row>
    <row r="120" spans="2:10" x14ac:dyDescent="0.2">
      <c r="B120" s="83" t="s">
        <v>275</v>
      </c>
      <c r="C120" s="79"/>
      <c r="D120" s="88">
        <v>25</v>
      </c>
      <c r="E120" s="89">
        <f t="shared" si="4"/>
        <v>7.5845000000000002</v>
      </c>
      <c r="F120" s="89">
        <v>7.7</v>
      </c>
      <c r="G120" s="89">
        <f t="shared" si="5"/>
        <v>7.8500000000000005</v>
      </c>
      <c r="H120" s="89">
        <f t="shared" si="6"/>
        <v>7.9</v>
      </c>
      <c r="I120" s="89">
        <f t="shared" si="7"/>
        <v>7.9</v>
      </c>
      <c r="J120" s="91"/>
    </row>
    <row r="121" spans="2:10" x14ac:dyDescent="0.2">
      <c r="B121" s="83" t="s">
        <v>98</v>
      </c>
      <c r="C121" s="79"/>
      <c r="D121" s="88">
        <v>25</v>
      </c>
      <c r="E121" s="89">
        <f t="shared" si="4"/>
        <v>4.6295000000000002</v>
      </c>
      <c r="F121" s="89">
        <v>4.7</v>
      </c>
      <c r="G121" s="89">
        <f t="shared" si="5"/>
        <v>4.8500000000000005</v>
      </c>
      <c r="H121" s="89">
        <f t="shared" si="6"/>
        <v>4.9000000000000004</v>
      </c>
      <c r="I121" s="89">
        <f t="shared" si="7"/>
        <v>4.9000000000000004</v>
      </c>
      <c r="J121" s="91"/>
    </row>
    <row r="122" spans="2:10" x14ac:dyDescent="0.2">
      <c r="B122" s="83" t="s">
        <v>99</v>
      </c>
      <c r="C122" s="79"/>
      <c r="D122" s="88">
        <v>25</v>
      </c>
      <c r="E122" s="89">
        <f t="shared" si="4"/>
        <v>4.8265000000000002</v>
      </c>
      <c r="F122" s="89">
        <v>4.9000000000000004</v>
      </c>
      <c r="G122" s="89">
        <f t="shared" si="5"/>
        <v>5.0500000000000007</v>
      </c>
      <c r="H122" s="89">
        <f t="shared" si="6"/>
        <v>5.1000000000000005</v>
      </c>
      <c r="I122" s="89">
        <f t="shared" si="7"/>
        <v>5.1000000000000005</v>
      </c>
      <c r="J122" s="91"/>
    </row>
    <row r="123" spans="2:10" x14ac:dyDescent="0.2">
      <c r="B123" s="86" t="s">
        <v>100</v>
      </c>
      <c r="C123" s="79"/>
      <c r="D123" s="94">
        <v>25</v>
      </c>
      <c r="E123" s="95">
        <f t="shared" si="4"/>
        <v>3.94</v>
      </c>
      <c r="F123" s="95">
        <v>4</v>
      </c>
      <c r="G123" s="95">
        <f t="shared" si="5"/>
        <v>4.1500000000000004</v>
      </c>
      <c r="H123" s="95">
        <f t="shared" si="6"/>
        <v>4.2</v>
      </c>
      <c r="I123" s="95">
        <f t="shared" si="7"/>
        <v>4.2</v>
      </c>
      <c r="J123" s="103"/>
    </row>
    <row r="124" spans="2:10" x14ac:dyDescent="0.2">
      <c r="B124" s="84" t="s">
        <v>101</v>
      </c>
      <c r="C124" s="79"/>
      <c r="D124" s="104">
        <v>25</v>
      </c>
      <c r="E124" s="95">
        <f t="shared" si="4"/>
        <v>4.2355</v>
      </c>
      <c r="F124" s="95">
        <v>4.3</v>
      </c>
      <c r="G124" s="95">
        <f t="shared" si="5"/>
        <v>4.45</v>
      </c>
      <c r="H124" s="95">
        <f t="shared" si="6"/>
        <v>4.5</v>
      </c>
      <c r="I124" s="95">
        <f t="shared" si="7"/>
        <v>4.5</v>
      </c>
      <c r="J124" s="96"/>
    </row>
    <row r="125" spans="2:10" x14ac:dyDescent="0.2">
      <c r="B125" s="114" t="s">
        <v>102</v>
      </c>
      <c r="C125" s="79"/>
      <c r="D125" s="115">
        <v>10</v>
      </c>
      <c r="E125" s="116">
        <f t="shared" si="4"/>
        <v>21.472999999999999</v>
      </c>
      <c r="F125" s="116">
        <v>21.8</v>
      </c>
      <c r="G125" s="116">
        <f t="shared" si="5"/>
        <v>21.95</v>
      </c>
      <c r="H125" s="95">
        <f t="shared" si="6"/>
        <v>22</v>
      </c>
      <c r="I125" s="95">
        <f t="shared" si="7"/>
        <v>22</v>
      </c>
      <c r="J125" s="117" t="s">
        <v>9</v>
      </c>
    </row>
    <row r="126" spans="2:10" x14ac:dyDescent="0.2">
      <c r="B126" s="114" t="s">
        <v>252</v>
      </c>
      <c r="C126" s="79"/>
      <c r="D126" s="115">
        <v>10</v>
      </c>
      <c r="E126" s="116">
        <f t="shared" si="4"/>
        <v>23.246000000000002</v>
      </c>
      <c r="F126" s="116">
        <v>23.6</v>
      </c>
      <c r="G126" s="116">
        <f t="shared" si="5"/>
        <v>23.75</v>
      </c>
      <c r="H126" s="95">
        <f t="shared" si="6"/>
        <v>23.8</v>
      </c>
      <c r="I126" s="95">
        <f t="shared" si="7"/>
        <v>23.8</v>
      </c>
      <c r="J126" s="117" t="s">
        <v>9</v>
      </c>
    </row>
    <row r="127" spans="2:10" x14ac:dyDescent="0.2">
      <c r="B127" s="114" t="s">
        <v>103</v>
      </c>
      <c r="C127" s="79"/>
      <c r="D127" s="115">
        <v>10</v>
      </c>
      <c r="E127" s="116">
        <f t="shared" si="4"/>
        <v>19.2075</v>
      </c>
      <c r="F127" s="116">
        <v>19.5</v>
      </c>
      <c r="G127" s="116">
        <f t="shared" si="5"/>
        <v>19.649999999999999</v>
      </c>
      <c r="H127" s="89">
        <f t="shared" si="6"/>
        <v>19.7</v>
      </c>
      <c r="I127" s="89">
        <f t="shared" si="7"/>
        <v>19.7</v>
      </c>
      <c r="J127" s="91" t="s">
        <v>9</v>
      </c>
    </row>
    <row r="128" spans="2:10" x14ac:dyDescent="0.2">
      <c r="B128" s="83" t="s">
        <v>104</v>
      </c>
      <c r="C128" s="79"/>
      <c r="D128" s="88">
        <v>10</v>
      </c>
      <c r="E128" s="89">
        <f t="shared" si="4"/>
        <v>21.078999999999997</v>
      </c>
      <c r="F128" s="89">
        <v>21.4</v>
      </c>
      <c r="G128" s="89">
        <f t="shared" si="5"/>
        <v>21.549999999999997</v>
      </c>
      <c r="H128" s="89">
        <f t="shared" si="6"/>
        <v>21.599999999999998</v>
      </c>
      <c r="I128" s="89">
        <f t="shared" si="7"/>
        <v>21.599999999999998</v>
      </c>
      <c r="J128" s="91" t="s">
        <v>9</v>
      </c>
    </row>
    <row r="129" spans="2:10" x14ac:dyDescent="0.2">
      <c r="B129" s="83" t="s">
        <v>105</v>
      </c>
      <c r="C129" s="79"/>
      <c r="D129" s="88">
        <v>10</v>
      </c>
      <c r="E129" s="89">
        <f t="shared" si="4"/>
        <v>19.7</v>
      </c>
      <c r="F129" s="89">
        <v>20</v>
      </c>
      <c r="G129" s="89">
        <f t="shared" si="5"/>
        <v>20.149999999999999</v>
      </c>
      <c r="H129" s="89">
        <f t="shared" si="6"/>
        <v>20.2</v>
      </c>
      <c r="I129" s="89">
        <f t="shared" si="7"/>
        <v>20.2</v>
      </c>
      <c r="J129" s="91"/>
    </row>
    <row r="130" spans="2:10" x14ac:dyDescent="0.2">
      <c r="B130" s="83" t="s">
        <v>22</v>
      </c>
      <c r="C130" s="79"/>
      <c r="D130" s="88">
        <v>50</v>
      </c>
      <c r="E130" s="89">
        <f t="shared" si="4"/>
        <v>5.4175000000000004</v>
      </c>
      <c r="F130" s="89">
        <v>5.5</v>
      </c>
      <c r="G130" s="89">
        <f t="shared" si="5"/>
        <v>5.65</v>
      </c>
      <c r="H130" s="89">
        <f t="shared" si="6"/>
        <v>5.7</v>
      </c>
      <c r="I130" s="89">
        <f t="shared" si="7"/>
        <v>5.7</v>
      </c>
      <c r="J130" s="91"/>
    </row>
    <row r="131" spans="2:10" x14ac:dyDescent="0.2">
      <c r="B131" s="83" t="s">
        <v>106</v>
      </c>
      <c r="C131" s="79"/>
      <c r="D131" s="88">
        <v>10</v>
      </c>
      <c r="E131" s="89">
        <f t="shared" si="4"/>
        <v>45.31</v>
      </c>
      <c r="F131" s="89">
        <v>46</v>
      </c>
      <c r="G131" s="89">
        <f t="shared" si="5"/>
        <v>46.15</v>
      </c>
      <c r="H131" s="89">
        <f t="shared" si="6"/>
        <v>46.2</v>
      </c>
      <c r="I131" s="89">
        <f t="shared" si="7"/>
        <v>46.2</v>
      </c>
      <c r="J131" s="91"/>
    </row>
    <row r="132" spans="2:10" x14ac:dyDescent="0.2">
      <c r="B132" s="83" t="s">
        <v>107</v>
      </c>
      <c r="C132" s="79"/>
      <c r="D132" s="88">
        <v>25</v>
      </c>
      <c r="E132" s="89">
        <f t="shared" si="4"/>
        <v>42.354999999999997</v>
      </c>
      <c r="F132" s="89">
        <v>43</v>
      </c>
      <c r="G132" s="89">
        <f t="shared" si="5"/>
        <v>43.15</v>
      </c>
      <c r="H132" s="89">
        <f t="shared" si="6"/>
        <v>43.2</v>
      </c>
      <c r="I132" s="89">
        <f t="shared" si="7"/>
        <v>43.2</v>
      </c>
      <c r="J132" s="91"/>
    </row>
    <row r="133" spans="2:10" x14ac:dyDescent="0.2">
      <c r="B133" s="83" t="s">
        <v>108</v>
      </c>
      <c r="C133" s="79"/>
      <c r="D133" s="88">
        <v>25</v>
      </c>
      <c r="E133" s="89">
        <f t="shared" si="4"/>
        <v>15.366</v>
      </c>
      <c r="F133" s="89">
        <v>15.6</v>
      </c>
      <c r="G133" s="89">
        <f t="shared" si="5"/>
        <v>15.75</v>
      </c>
      <c r="H133" s="89">
        <f t="shared" si="6"/>
        <v>15.799999999999999</v>
      </c>
      <c r="I133" s="89">
        <f t="shared" si="7"/>
        <v>15.799999999999999</v>
      </c>
      <c r="J133" s="91"/>
    </row>
    <row r="134" spans="2:10" x14ac:dyDescent="0.2">
      <c r="B134" s="83" t="s">
        <v>109</v>
      </c>
      <c r="C134" s="79"/>
      <c r="D134" s="88">
        <v>25</v>
      </c>
      <c r="E134" s="89">
        <f t="shared" si="4"/>
        <v>15.956999999999999</v>
      </c>
      <c r="F134" s="89">
        <v>16.2</v>
      </c>
      <c r="G134" s="89">
        <f t="shared" si="5"/>
        <v>16.349999999999998</v>
      </c>
      <c r="H134" s="89">
        <f t="shared" si="6"/>
        <v>16.399999999999999</v>
      </c>
      <c r="I134" s="89">
        <f t="shared" si="7"/>
        <v>16.399999999999999</v>
      </c>
      <c r="J134" s="91"/>
    </row>
    <row r="135" spans="2:10" x14ac:dyDescent="0.2">
      <c r="B135" s="83" t="s">
        <v>110</v>
      </c>
      <c r="C135" s="79"/>
      <c r="D135" s="88">
        <v>25</v>
      </c>
      <c r="E135" s="89">
        <f t="shared" si="4"/>
        <v>17.237500000000001</v>
      </c>
      <c r="F135" s="89">
        <v>17.5</v>
      </c>
      <c r="G135" s="89">
        <f t="shared" si="5"/>
        <v>17.649999999999999</v>
      </c>
      <c r="H135" s="89">
        <f t="shared" si="6"/>
        <v>17.7</v>
      </c>
      <c r="I135" s="89">
        <f t="shared" si="7"/>
        <v>17.7</v>
      </c>
      <c r="J135" s="91"/>
    </row>
    <row r="136" spans="2:10" x14ac:dyDescent="0.2">
      <c r="B136" s="83" t="s">
        <v>111</v>
      </c>
      <c r="C136" s="79"/>
      <c r="D136" s="88">
        <v>25</v>
      </c>
      <c r="E136" s="89">
        <f t="shared" si="4"/>
        <v>6.8949999999999996</v>
      </c>
      <c r="F136" s="89">
        <v>7</v>
      </c>
      <c r="G136" s="89">
        <f t="shared" si="5"/>
        <v>7.15</v>
      </c>
      <c r="H136" s="89">
        <f t="shared" si="6"/>
        <v>7.2</v>
      </c>
      <c r="I136" s="89">
        <f t="shared" si="7"/>
        <v>7.2</v>
      </c>
      <c r="J136" s="91"/>
    </row>
    <row r="137" spans="2:10" x14ac:dyDescent="0.2">
      <c r="B137" s="83" t="s">
        <v>112</v>
      </c>
      <c r="C137" s="79"/>
      <c r="D137" s="88">
        <v>25</v>
      </c>
      <c r="E137" s="89">
        <f t="shared" si="4"/>
        <v>7.2890000000000006</v>
      </c>
      <c r="F137" s="89">
        <v>7.4</v>
      </c>
      <c r="G137" s="89">
        <f t="shared" si="5"/>
        <v>7.5500000000000007</v>
      </c>
      <c r="H137" s="89">
        <f t="shared" si="6"/>
        <v>7.6000000000000005</v>
      </c>
      <c r="I137" s="89">
        <f t="shared" si="7"/>
        <v>7.6000000000000005</v>
      </c>
      <c r="J137" s="91"/>
    </row>
    <row r="138" spans="2:10" x14ac:dyDescent="0.2">
      <c r="B138" s="83" t="s">
        <v>113</v>
      </c>
      <c r="C138" s="79"/>
      <c r="D138" s="88">
        <v>25</v>
      </c>
      <c r="E138" s="89">
        <f t="shared" si="4"/>
        <v>7.88</v>
      </c>
      <c r="F138" s="89">
        <v>8</v>
      </c>
      <c r="G138" s="89">
        <f t="shared" si="5"/>
        <v>8.15</v>
      </c>
      <c r="H138" s="89">
        <f t="shared" si="6"/>
        <v>8.1999999999999993</v>
      </c>
      <c r="I138" s="89">
        <f t="shared" si="7"/>
        <v>8.1999999999999993</v>
      </c>
      <c r="J138" s="91"/>
    </row>
    <row r="139" spans="2:10" x14ac:dyDescent="0.2">
      <c r="B139" s="86" t="s">
        <v>114</v>
      </c>
      <c r="C139" s="79"/>
      <c r="D139" s="94">
        <v>25</v>
      </c>
      <c r="E139" s="95" t="str">
        <f t="shared" si="4"/>
        <v/>
      </c>
      <c r="F139" s="95"/>
      <c r="G139" s="95" t="str">
        <f t="shared" si="5"/>
        <v/>
      </c>
      <c r="H139" s="95" t="str">
        <f t="shared" si="6"/>
        <v/>
      </c>
      <c r="I139" s="95" t="str">
        <f t="shared" si="7"/>
        <v/>
      </c>
      <c r="J139" s="96" t="s">
        <v>34</v>
      </c>
    </row>
    <row r="140" spans="2:10" x14ac:dyDescent="0.2">
      <c r="B140" s="86" t="s">
        <v>115</v>
      </c>
      <c r="C140" s="79"/>
      <c r="D140" s="94">
        <v>25</v>
      </c>
      <c r="E140" s="95" t="str">
        <f t="shared" si="4"/>
        <v/>
      </c>
      <c r="F140" s="95"/>
      <c r="G140" s="95" t="str">
        <f t="shared" si="5"/>
        <v/>
      </c>
      <c r="H140" s="95" t="str">
        <f t="shared" si="6"/>
        <v/>
      </c>
      <c r="I140" s="95" t="str">
        <f t="shared" si="7"/>
        <v/>
      </c>
      <c r="J140" s="96" t="s">
        <v>34</v>
      </c>
    </row>
    <row r="141" spans="2:10" x14ac:dyDescent="0.2">
      <c r="B141" s="86" t="s">
        <v>116</v>
      </c>
      <c r="C141" s="79"/>
      <c r="D141" s="94">
        <v>25</v>
      </c>
      <c r="E141" s="95" t="str">
        <f t="shared" si="4"/>
        <v/>
      </c>
      <c r="F141" s="95"/>
      <c r="G141" s="95" t="str">
        <f t="shared" si="5"/>
        <v/>
      </c>
      <c r="H141" s="95" t="str">
        <f t="shared" si="6"/>
        <v/>
      </c>
      <c r="I141" s="95" t="str">
        <f t="shared" si="7"/>
        <v/>
      </c>
      <c r="J141" s="96" t="s">
        <v>34</v>
      </c>
    </row>
    <row r="142" spans="2:10" x14ac:dyDescent="0.2">
      <c r="B142" s="83" t="s">
        <v>117</v>
      </c>
      <c r="C142" s="79"/>
      <c r="D142" s="88">
        <v>25</v>
      </c>
      <c r="E142" s="89">
        <f t="shared" si="4"/>
        <v>6.8949999999999996</v>
      </c>
      <c r="F142" s="89">
        <v>7</v>
      </c>
      <c r="G142" s="89">
        <f t="shared" si="5"/>
        <v>7.15</v>
      </c>
      <c r="H142" s="89">
        <f t="shared" si="6"/>
        <v>7.2</v>
      </c>
      <c r="I142" s="89">
        <f t="shared" si="7"/>
        <v>7.2</v>
      </c>
      <c r="J142" s="91"/>
    </row>
    <row r="143" spans="2:10" x14ac:dyDescent="0.2">
      <c r="B143" s="83" t="s">
        <v>118</v>
      </c>
      <c r="C143" s="79"/>
      <c r="D143" s="88">
        <v>25</v>
      </c>
      <c r="E143" s="89">
        <f t="shared" si="4"/>
        <v>7.1905000000000001</v>
      </c>
      <c r="F143" s="89">
        <v>7.3</v>
      </c>
      <c r="G143" s="89">
        <f t="shared" si="5"/>
        <v>7.45</v>
      </c>
      <c r="H143" s="89">
        <f t="shared" si="6"/>
        <v>7.5</v>
      </c>
      <c r="I143" s="89">
        <f t="shared" si="7"/>
        <v>7.5</v>
      </c>
      <c r="J143" s="91"/>
    </row>
    <row r="144" spans="2:10" x14ac:dyDescent="0.2">
      <c r="B144" s="83" t="s">
        <v>119</v>
      </c>
      <c r="C144" s="79"/>
      <c r="D144" s="88">
        <v>25</v>
      </c>
      <c r="E144" s="89">
        <f t="shared" ref="E144:E170" si="8">IF(F144=0, "", F144-F144*1.5/100)</f>
        <v>7.7815000000000003</v>
      </c>
      <c r="F144" s="89">
        <v>7.9</v>
      </c>
      <c r="G144" s="89">
        <f t="shared" ref="G144:G170" si="9">IF(F144=0, "", F144+0.15)</f>
        <v>8.0500000000000007</v>
      </c>
      <c r="H144" s="89">
        <f t="shared" ref="H144:H170" si="10">IF(F144=0, "", F144+0.2)</f>
        <v>8.1</v>
      </c>
      <c r="I144" s="89">
        <f t="shared" ref="I144:I170" si="11">IF(F144=0, "", F144+0.2)</f>
        <v>8.1</v>
      </c>
      <c r="J144" s="91"/>
    </row>
    <row r="145" spans="2:10" x14ac:dyDescent="0.2">
      <c r="B145" s="83" t="s">
        <v>120</v>
      </c>
      <c r="C145" s="79"/>
      <c r="D145" s="88">
        <v>25</v>
      </c>
      <c r="E145" s="89" t="str">
        <f t="shared" si="8"/>
        <v/>
      </c>
      <c r="F145" s="89">
        <v>0</v>
      </c>
      <c r="G145" s="89" t="str">
        <f t="shared" si="9"/>
        <v/>
      </c>
      <c r="H145" s="89" t="str">
        <f t="shared" si="10"/>
        <v/>
      </c>
      <c r="I145" s="89" t="str">
        <f t="shared" si="11"/>
        <v/>
      </c>
      <c r="J145" s="91" t="s">
        <v>34</v>
      </c>
    </row>
    <row r="146" spans="2:10" x14ac:dyDescent="0.2">
      <c r="B146" s="83" t="s">
        <v>121</v>
      </c>
      <c r="C146" s="79"/>
      <c r="D146" s="88">
        <v>25</v>
      </c>
      <c r="E146" s="89" t="str">
        <f t="shared" si="8"/>
        <v/>
      </c>
      <c r="F146" s="89">
        <v>0</v>
      </c>
      <c r="G146" s="89" t="str">
        <f t="shared" si="9"/>
        <v/>
      </c>
      <c r="H146" s="89" t="str">
        <f t="shared" si="10"/>
        <v/>
      </c>
      <c r="I146" s="89" t="str">
        <f t="shared" si="11"/>
        <v/>
      </c>
      <c r="J146" s="91" t="s">
        <v>34</v>
      </c>
    </row>
    <row r="147" spans="2:10" x14ac:dyDescent="0.2">
      <c r="B147" s="83" t="s">
        <v>122</v>
      </c>
      <c r="C147" s="79"/>
      <c r="D147" s="88">
        <v>25</v>
      </c>
      <c r="E147" s="89" t="str">
        <f t="shared" si="8"/>
        <v/>
      </c>
      <c r="F147" s="89">
        <v>0</v>
      </c>
      <c r="G147" s="89" t="str">
        <f t="shared" si="9"/>
        <v/>
      </c>
      <c r="H147" s="89" t="str">
        <f t="shared" si="10"/>
        <v/>
      </c>
      <c r="I147" s="89" t="str">
        <f t="shared" si="11"/>
        <v/>
      </c>
      <c r="J147" s="91" t="s">
        <v>34</v>
      </c>
    </row>
    <row r="148" spans="2:10" x14ac:dyDescent="0.2">
      <c r="B148" s="85" t="s">
        <v>123</v>
      </c>
      <c r="C148" s="79"/>
      <c r="D148" s="88">
        <v>12.5</v>
      </c>
      <c r="E148" s="89">
        <f t="shared" si="8"/>
        <v>19.9955</v>
      </c>
      <c r="F148" s="89">
        <v>20.3</v>
      </c>
      <c r="G148" s="89">
        <f t="shared" si="9"/>
        <v>20.45</v>
      </c>
      <c r="H148" s="89">
        <f t="shared" si="10"/>
        <v>20.5</v>
      </c>
      <c r="I148" s="89">
        <f t="shared" si="11"/>
        <v>20.5</v>
      </c>
      <c r="J148" s="91"/>
    </row>
    <row r="149" spans="2:10" x14ac:dyDescent="0.2">
      <c r="B149" s="85" t="s">
        <v>124</v>
      </c>
      <c r="C149" s="79"/>
      <c r="D149" s="88">
        <v>12.5</v>
      </c>
      <c r="E149" s="89">
        <f t="shared" si="8"/>
        <v>20.586499999999997</v>
      </c>
      <c r="F149" s="89">
        <v>20.9</v>
      </c>
      <c r="G149" s="89">
        <f t="shared" si="9"/>
        <v>21.049999999999997</v>
      </c>
      <c r="H149" s="89">
        <f t="shared" si="10"/>
        <v>21.099999999999998</v>
      </c>
      <c r="I149" s="89">
        <f t="shared" si="11"/>
        <v>21.099999999999998</v>
      </c>
      <c r="J149" s="91"/>
    </row>
    <row r="150" spans="2:10" x14ac:dyDescent="0.2">
      <c r="B150" s="85" t="s">
        <v>125</v>
      </c>
      <c r="C150" s="79"/>
      <c r="D150" s="88">
        <v>12.5</v>
      </c>
      <c r="E150" s="89">
        <f t="shared" si="8"/>
        <v>21.67</v>
      </c>
      <c r="F150" s="89">
        <v>22</v>
      </c>
      <c r="G150" s="89">
        <f t="shared" si="9"/>
        <v>22.15</v>
      </c>
      <c r="H150" s="89">
        <f t="shared" si="10"/>
        <v>22.2</v>
      </c>
      <c r="I150" s="89">
        <f t="shared" si="11"/>
        <v>22.2</v>
      </c>
      <c r="J150" s="91"/>
    </row>
    <row r="151" spans="2:10" x14ac:dyDescent="0.2">
      <c r="B151" s="84" t="s">
        <v>126</v>
      </c>
      <c r="C151" s="79"/>
      <c r="D151" s="94">
        <v>12.5</v>
      </c>
      <c r="E151" s="95">
        <f t="shared" si="8"/>
        <v>13.79</v>
      </c>
      <c r="F151" s="95">
        <v>14</v>
      </c>
      <c r="G151" s="95">
        <f t="shared" si="9"/>
        <v>14.15</v>
      </c>
      <c r="H151" s="95">
        <f t="shared" si="10"/>
        <v>14.2</v>
      </c>
      <c r="I151" s="95">
        <f t="shared" si="11"/>
        <v>14.2</v>
      </c>
      <c r="J151" s="96"/>
    </row>
    <row r="152" spans="2:10" x14ac:dyDescent="0.2">
      <c r="B152" s="84" t="s">
        <v>127</v>
      </c>
      <c r="C152" s="79"/>
      <c r="D152" s="94">
        <v>12.5</v>
      </c>
      <c r="E152" s="95">
        <f t="shared" si="8"/>
        <v>14.085500000000001</v>
      </c>
      <c r="F152" s="95">
        <v>14.3</v>
      </c>
      <c r="G152" s="95">
        <f t="shared" si="9"/>
        <v>14.450000000000001</v>
      </c>
      <c r="H152" s="95">
        <f t="shared" si="10"/>
        <v>14.5</v>
      </c>
      <c r="I152" s="95">
        <f t="shared" si="11"/>
        <v>14.5</v>
      </c>
      <c r="J152" s="96"/>
    </row>
    <row r="153" spans="2:10" x14ac:dyDescent="0.2">
      <c r="B153" s="84" t="s">
        <v>128</v>
      </c>
      <c r="C153" s="79"/>
      <c r="D153" s="94">
        <v>12.5</v>
      </c>
      <c r="E153" s="95">
        <f t="shared" si="8"/>
        <v>14.72575</v>
      </c>
      <c r="F153" s="95">
        <v>14.95</v>
      </c>
      <c r="G153" s="95">
        <f t="shared" si="9"/>
        <v>15.1</v>
      </c>
      <c r="H153" s="95">
        <f t="shared" si="10"/>
        <v>15.149999999999999</v>
      </c>
      <c r="I153" s="95">
        <f t="shared" si="11"/>
        <v>15.149999999999999</v>
      </c>
      <c r="J153" s="96"/>
    </row>
    <row r="154" spans="2:10" x14ac:dyDescent="0.2">
      <c r="B154" s="84" t="s">
        <v>129</v>
      </c>
      <c r="C154" s="79"/>
      <c r="D154" s="104">
        <v>20</v>
      </c>
      <c r="E154" s="105">
        <f t="shared" si="8"/>
        <v>6.2547499999999996</v>
      </c>
      <c r="F154" s="105">
        <v>6.35</v>
      </c>
      <c r="G154" s="105">
        <f t="shared" si="9"/>
        <v>6.5</v>
      </c>
      <c r="H154" s="105">
        <f t="shared" si="10"/>
        <v>6.55</v>
      </c>
      <c r="I154" s="105">
        <f t="shared" si="11"/>
        <v>6.55</v>
      </c>
      <c r="J154" s="96"/>
    </row>
    <row r="155" spans="2:10" x14ac:dyDescent="0.2">
      <c r="B155" s="84" t="s">
        <v>247</v>
      </c>
      <c r="C155" s="79"/>
      <c r="D155" s="104">
        <v>20</v>
      </c>
      <c r="E155" s="105">
        <f t="shared" si="8"/>
        <v>6.4024999999999999</v>
      </c>
      <c r="F155" s="105">
        <v>6.5</v>
      </c>
      <c r="G155" s="105">
        <f t="shared" si="9"/>
        <v>6.65</v>
      </c>
      <c r="H155" s="105">
        <f t="shared" si="10"/>
        <v>6.7</v>
      </c>
      <c r="I155" s="105">
        <f t="shared" si="11"/>
        <v>6.7</v>
      </c>
      <c r="J155" s="96"/>
    </row>
    <row r="156" spans="2:10" x14ac:dyDescent="0.2">
      <c r="B156" s="84" t="s">
        <v>247</v>
      </c>
      <c r="C156" s="79"/>
      <c r="D156" s="104">
        <v>20</v>
      </c>
      <c r="E156" s="105">
        <f t="shared" si="8"/>
        <v>6.7965</v>
      </c>
      <c r="F156" s="105">
        <v>6.9</v>
      </c>
      <c r="G156" s="105">
        <f t="shared" si="9"/>
        <v>7.0500000000000007</v>
      </c>
      <c r="H156" s="105">
        <f t="shared" si="10"/>
        <v>7.1000000000000005</v>
      </c>
      <c r="I156" s="105">
        <f t="shared" si="11"/>
        <v>7.1000000000000005</v>
      </c>
      <c r="J156" s="96"/>
    </row>
    <row r="157" spans="2:10" x14ac:dyDescent="0.2">
      <c r="B157" s="83" t="s">
        <v>130</v>
      </c>
      <c r="C157" s="79"/>
      <c r="D157" s="88">
        <v>20</v>
      </c>
      <c r="E157" s="89">
        <f t="shared" si="8"/>
        <v>10.736499999999999</v>
      </c>
      <c r="F157" s="89">
        <v>10.9</v>
      </c>
      <c r="G157" s="89">
        <f t="shared" si="9"/>
        <v>11.05</v>
      </c>
      <c r="H157" s="89">
        <f t="shared" si="10"/>
        <v>11.1</v>
      </c>
      <c r="I157" s="89">
        <f t="shared" si="11"/>
        <v>11.1</v>
      </c>
      <c r="J157" s="91" t="s">
        <v>9</v>
      </c>
    </row>
    <row r="158" spans="2:10" x14ac:dyDescent="0.2">
      <c r="B158" s="83" t="s">
        <v>271</v>
      </c>
      <c r="C158" s="79"/>
      <c r="D158" s="88">
        <v>2</v>
      </c>
      <c r="E158" s="89">
        <f t="shared" si="8"/>
        <v>86.483000000000004</v>
      </c>
      <c r="F158" s="89">
        <v>87.8</v>
      </c>
      <c r="G158" s="89">
        <f t="shared" si="9"/>
        <v>87.95</v>
      </c>
      <c r="H158" s="89">
        <f t="shared" si="10"/>
        <v>88</v>
      </c>
      <c r="I158" s="89">
        <f t="shared" si="11"/>
        <v>88</v>
      </c>
      <c r="J158" s="91" t="s">
        <v>9</v>
      </c>
    </row>
    <row r="159" spans="2:10" x14ac:dyDescent="0.2">
      <c r="B159" s="83" t="s">
        <v>131</v>
      </c>
      <c r="C159" s="79"/>
      <c r="D159" s="88">
        <v>25</v>
      </c>
      <c r="E159" s="89">
        <f t="shared" si="8"/>
        <v>40.187999999999995</v>
      </c>
      <c r="F159" s="89">
        <v>40.799999999999997</v>
      </c>
      <c r="G159" s="89">
        <f t="shared" si="9"/>
        <v>40.949999999999996</v>
      </c>
      <c r="H159" s="89">
        <f t="shared" si="10"/>
        <v>41</v>
      </c>
      <c r="I159" s="89">
        <f t="shared" si="11"/>
        <v>41</v>
      </c>
      <c r="J159" s="91"/>
    </row>
    <row r="160" spans="2:10" x14ac:dyDescent="0.2">
      <c r="B160" s="83" t="s">
        <v>132</v>
      </c>
      <c r="C160" s="79"/>
      <c r="D160" s="88">
        <v>10</v>
      </c>
      <c r="E160" s="89">
        <f t="shared" si="8"/>
        <v>43.34</v>
      </c>
      <c r="F160" s="89">
        <v>44</v>
      </c>
      <c r="G160" s="89">
        <f t="shared" si="9"/>
        <v>44.15</v>
      </c>
      <c r="H160" s="89">
        <f t="shared" si="10"/>
        <v>44.2</v>
      </c>
      <c r="I160" s="89">
        <f t="shared" si="11"/>
        <v>44.2</v>
      </c>
      <c r="J160" s="91"/>
    </row>
    <row r="161" spans="2:10" x14ac:dyDescent="0.2">
      <c r="B161" s="83" t="s">
        <v>133</v>
      </c>
      <c r="C161" s="79"/>
      <c r="D161" s="88">
        <v>5</v>
      </c>
      <c r="E161" s="89" t="str">
        <f t="shared" si="8"/>
        <v/>
      </c>
      <c r="F161" s="89">
        <v>0</v>
      </c>
      <c r="G161" s="89" t="str">
        <f t="shared" si="9"/>
        <v/>
      </c>
      <c r="H161" s="89" t="str">
        <f t="shared" si="10"/>
        <v/>
      </c>
      <c r="I161" s="89" t="str">
        <f t="shared" si="11"/>
        <v/>
      </c>
      <c r="J161" s="91" t="s">
        <v>34</v>
      </c>
    </row>
    <row r="162" spans="2:10" x14ac:dyDescent="0.2">
      <c r="B162" s="85" t="s">
        <v>134</v>
      </c>
      <c r="C162" s="79"/>
      <c r="D162" s="92">
        <v>25</v>
      </c>
      <c r="E162" s="89" t="str">
        <f t="shared" si="8"/>
        <v/>
      </c>
      <c r="F162" s="93">
        <v>0</v>
      </c>
      <c r="G162" s="89" t="str">
        <f t="shared" si="9"/>
        <v/>
      </c>
      <c r="H162" s="89" t="str">
        <f t="shared" si="10"/>
        <v/>
      </c>
      <c r="I162" s="89" t="str">
        <f t="shared" si="11"/>
        <v/>
      </c>
      <c r="J162" s="91" t="s">
        <v>34</v>
      </c>
    </row>
    <row r="163" spans="2:10" x14ac:dyDescent="0.2">
      <c r="B163" s="85" t="s">
        <v>135</v>
      </c>
      <c r="C163" s="79"/>
      <c r="D163" s="92">
        <v>25</v>
      </c>
      <c r="E163" s="89" t="str">
        <f t="shared" si="8"/>
        <v/>
      </c>
      <c r="F163" s="93">
        <v>0</v>
      </c>
      <c r="G163" s="89" t="str">
        <f t="shared" si="9"/>
        <v/>
      </c>
      <c r="H163" s="89" t="str">
        <f t="shared" si="10"/>
        <v/>
      </c>
      <c r="I163" s="89" t="str">
        <f t="shared" si="11"/>
        <v/>
      </c>
      <c r="J163" s="91" t="s">
        <v>34</v>
      </c>
    </row>
    <row r="164" spans="2:10" x14ac:dyDescent="0.2">
      <c r="B164" s="85" t="s">
        <v>136</v>
      </c>
      <c r="C164" s="79"/>
      <c r="D164" s="92">
        <v>25</v>
      </c>
      <c r="E164" s="89" t="str">
        <f t="shared" si="8"/>
        <v/>
      </c>
      <c r="F164" s="93">
        <v>0</v>
      </c>
      <c r="G164" s="89" t="str">
        <f t="shared" si="9"/>
        <v/>
      </c>
      <c r="H164" s="89" t="str">
        <f t="shared" si="10"/>
        <v/>
      </c>
      <c r="I164" s="89" t="str">
        <f t="shared" si="11"/>
        <v/>
      </c>
      <c r="J164" s="91" t="s">
        <v>34</v>
      </c>
    </row>
    <row r="165" spans="2:10" x14ac:dyDescent="0.2">
      <c r="B165" s="85" t="s">
        <v>290</v>
      </c>
      <c r="C165" s="79"/>
      <c r="D165" s="92">
        <v>10</v>
      </c>
      <c r="E165" s="89">
        <f t="shared" si="8"/>
        <v>14.972</v>
      </c>
      <c r="F165" s="93">
        <v>15.2</v>
      </c>
      <c r="G165" s="89">
        <f t="shared" si="9"/>
        <v>15.35</v>
      </c>
      <c r="H165" s="89">
        <f t="shared" si="10"/>
        <v>15.399999999999999</v>
      </c>
      <c r="I165" s="89">
        <f t="shared" si="11"/>
        <v>15.399999999999999</v>
      </c>
      <c r="J165" s="91" t="s">
        <v>9</v>
      </c>
    </row>
    <row r="166" spans="2:10" x14ac:dyDescent="0.2">
      <c r="B166" s="83" t="s">
        <v>291</v>
      </c>
      <c r="C166" s="79"/>
      <c r="D166" s="88">
        <v>10</v>
      </c>
      <c r="E166" s="89">
        <f t="shared" si="8"/>
        <v>16.252500000000001</v>
      </c>
      <c r="F166" s="89">
        <v>16.5</v>
      </c>
      <c r="G166" s="89">
        <f t="shared" si="9"/>
        <v>16.649999999999999</v>
      </c>
      <c r="H166" s="89">
        <f t="shared" si="10"/>
        <v>16.7</v>
      </c>
      <c r="I166" s="89">
        <f t="shared" si="11"/>
        <v>16.7</v>
      </c>
      <c r="J166" s="91" t="s">
        <v>9</v>
      </c>
    </row>
    <row r="167" spans="2:10" x14ac:dyDescent="0.2">
      <c r="B167" s="102" t="s">
        <v>137</v>
      </c>
      <c r="C167" s="79"/>
      <c r="D167" s="106"/>
      <c r="E167" s="107" t="str">
        <f t="shared" si="8"/>
        <v/>
      </c>
      <c r="F167" s="108"/>
      <c r="G167" s="107" t="str">
        <f t="shared" si="9"/>
        <v/>
      </c>
      <c r="H167" s="107" t="str">
        <f t="shared" si="10"/>
        <v/>
      </c>
      <c r="I167" s="107" t="str">
        <f t="shared" si="11"/>
        <v/>
      </c>
      <c r="J167" s="109"/>
    </row>
    <row r="168" spans="2:10" x14ac:dyDescent="0.2">
      <c r="B168" s="83" t="s">
        <v>138</v>
      </c>
      <c r="C168" s="79"/>
      <c r="D168" s="88">
        <v>25</v>
      </c>
      <c r="E168" s="89">
        <f t="shared" si="8"/>
        <v>10.342499999999999</v>
      </c>
      <c r="F168" s="89">
        <v>10.5</v>
      </c>
      <c r="G168" s="89">
        <f t="shared" si="9"/>
        <v>10.65</v>
      </c>
      <c r="H168" s="89">
        <f t="shared" si="10"/>
        <v>10.7</v>
      </c>
      <c r="I168" s="89">
        <f t="shared" si="11"/>
        <v>10.7</v>
      </c>
      <c r="J168" s="91"/>
    </row>
    <row r="169" spans="2:10" x14ac:dyDescent="0.2">
      <c r="B169" s="83" t="s">
        <v>139</v>
      </c>
      <c r="C169" s="79"/>
      <c r="D169" s="88">
        <v>25</v>
      </c>
      <c r="E169" s="89">
        <f t="shared" si="8"/>
        <v>5.1219999999999999</v>
      </c>
      <c r="F169" s="89">
        <v>5.2</v>
      </c>
      <c r="G169" s="89">
        <f t="shared" si="9"/>
        <v>5.3500000000000005</v>
      </c>
      <c r="H169" s="89">
        <f t="shared" si="10"/>
        <v>5.4</v>
      </c>
      <c r="I169" s="89">
        <f t="shared" si="11"/>
        <v>5.4</v>
      </c>
      <c r="J169" s="91"/>
    </row>
    <row r="170" spans="2:10" x14ac:dyDescent="0.2">
      <c r="B170" s="83" t="s">
        <v>140</v>
      </c>
      <c r="C170" s="79"/>
      <c r="D170" s="88">
        <v>25</v>
      </c>
      <c r="E170" s="89">
        <f t="shared" si="8"/>
        <v>20.684999999999999</v>
      </c>
      <c r="F170" s="89">
        <v>21</v>
      </c>
      <c r="G170" s="89">
        <f t="shared" si="9"/>
        <v>21.15</v>
      </c>
      <c r="H170" s="89">
        <f t="shared" si="10"/>
        <v>21.2</v>
      </c>
      <c r="I170" s="89">
        <f t="shared" si="11"/>
        <v>21.2</v>
      </c>
      <c r="J170" s="91" t="s">
        <v>9</v>
      </c>
    </row>
    <row r="171" spans="2:10" x14ac:dyDescent="0.2">
      <c r="B171" s="81" t="s">
        <v>141</v>
      </c>
      <c r="C171" s="75"/>
      <c r="D171" s="76"/>
      <c r="E171" s="77" t="str">
        <f t="shared" ref="E171:E205" si="12">IF(F171=0, "", F171-F171*1.5/100)</f>
        <v/>
      </c>
      <c r="F171" s="77"/>
      <c r="G171" s="77" t="str">
        <f t="shared" ref="G171:G205" si="13">IF(F171=0, "", F171+0.15)</f>
        <v/>
      </c>
      <c r="H171" s="77" t="str">
        <f t="shared" ref="H171:H205" si="14">IF(F171=0, "", F171+0.2)</f>
        <v/>
      </c>
      <c r="I171" s="77" t="str">
        <f t="shared" ref="I171:I205" si="15">IF(F171=0, "", F171+0.2)</f>
        <v/>
      </c>
      <c r="J171" s="80"/>
    </row>
    <row r="172" spans="2:10" x14ac:dyDescent="0.2">
      <c r="B172" s="83" t="s">
        <v>142</v>
      </c>
      <c r="C172" s="79"/>
      <c r="D172" s="88">
        <v>25</v>
      </c>
      <c r="E172" s="89">
        <f t="shared" si="12"/>
        <v>3.5460000000000003</v>
      </c>
      <c r="F172" s="89">
        <v>3.6</v>
      </c>
      <c r="G172" s="89">
        <f t="shared" si="13"/>
        <v>3.75</v>
      </c>
      <c r="H172" s="89">
        <f t="shared" si="14"/>
        <v>3.8000000000000003</v>
      </c>
      <c r="I172" s="89">
        <f t="shared" si="15"/>
        <v>3.8000000000000003</v>
      </c>
      <c r="J172" s="91"/>
    </row>
    <row r="173" spans="2:10" x14ac:dyDescent="0.2">
      <c r="B173" s="83" t="s">
        <v>143</v>
      </c>
      <c r="C173" s="79"/>
      <c r="D173" s="88">
        <v>25</v>
      </c>
      <c r="E173" s="89">
        <f t="shared" si="12"/>
        <v>4.6295000000000002</v>
      </c>
      <c r="F173" s="89">
        <v>4.7</v>
      </c>
      <c r="G173" s="89">
        <f t="shared" si="13"/>
        <v>4.8500000000000005</v>
      </c>
      <c r="H173" s="89">
        <f t="shared" si="14"/>
        <v>4.9000000000000004</v>
      </c>
      <c r="I173" s="89">
        <f t="shared" si="15"/>
        <v>4.9000000000000004</v>
      </c>
      <c r="J173" s="91"/>
    </row>
    <row r="174" spans="2:10" x14ac:dyDescent="0.2">
      <c r="B174" s="83" t="s">
        <v>144</v>
      </c>
      <c r="C174" s="79"/>
      <c r="D174" s="88">
        <v>25</v>
      </c>
      <c r="E174" s="89">
        <f t="shared" si="12"/>
        <v>4.6295000000000002</v>
      </c>
      <c r="F174" s="89">
        <v>4.7</v>
      </c>
      <c r="G174" s="89">
        <f t="shared" si="13"/>
        <v>4.8500000000000005</v>
      </c>
      <c r="H174" s="89">
        <f t="shared" si="14"/>
        <v>4.9000000000000004</v>
      </c>
      <c r="I174" s="89">
        <f t="shared" si="15"/>
        <v>4.9000000000000004</v>
      </c>
      <c r="J174" s="91"/>
    </row>
    <row r="175" spans="2:10" x14ac:dyDescent="0.2">
      <c r="B175" s="85" t="s">
        <v>145</v>
      </c>
      <c r="C175" s="79"/>
      <c r="D175" s="92">
        <v>25</v>
      </c>
      <c r="E175" s="89">
        <f t="shared" si="12"/>
        <v>5.516</v>
      </c>
      <c r="F175" s="93">
        <v>5.6</v>
      </c>
      <c r="G175" s="89">
        <f t="shared" si="13"/>
        <v>5.75</v>
      </c>
      <c r="H175" s="89">
        <f t="shared" si="14"/>
        <v>5.8</v>
      </c>
      <c r="I175" s="89">
        <f t="shared" si="15"/>
        <v>5.8</v>
      </c>
      <c r="J175" s="91"/>
    </row>
    <row r="176" spans="2:10" x14ac:dyDescent="0.2">
      <c r="B176" s="84" t="s">
        <v>146</v>
      </c>
      <c r="C176" s="79"/>
      <c r="D176" s="104">
        <v>25</v>
      </c>
      <c r="E176" s="105">
        <f t="shared" si="12"/>
        <v>4.67875</v>
      </c>
      <c r="F176" s="105">
        <v>4.75</v>
      </c>
      <c r="G176" s="95">
        <f t="shared" si="13"/>
        <v>4.9000000000000004</v>
      </c>
      <c r="H176" s="95">
        <f t="shared" si="14"/>
        <v>4.95</v>
      </c>
      <c r="I176" s="95">
        <f t="shared" si="15"/>
        <v>4.95</v>
      </c>
      <c r="J176" s="110"/>
    </row>
    <row r="177" spans="2:10" x14ac:dyDescent="0.2">
      <c r="B177" s="83" t="s">
        <v>147</v>
      </c>
      <c r="C177" s="79"/>
      <c r="D177" s="88">
        <v>10</v>
      </c>
      <c r="E177" s="89">
        <f t="shared" si="12"/>
        <v>4.3340000000000005</v>
      </c>
      <c r="F177" s="89">
        <v>4.4000000000000004</v>
      </c>
      <c r="G177" s="89">
        <f t="shared" si="13"/>
        <v>4.5500000000000007</v>
      </c>
      <c r="H177" s="89">
        <f t="shared" si="14"/>
        <v>4.6000000000000005</v>
      </c>
      <c r="I177" s="89">
        <f t="shared" si="15"/>
        <v>4.6000000000000005</v>
      </c>
      <c r="J177" s="91"/>
    </row>
    <row r="178" spans="2:10" x14ac:dyDescent="0.2">
      <c r="B178" s="85" t="s">
        <v>148</v>
      </c>
      <c r="C178" s="79"/>
      <c r="D178" s="88">
        <v>25</v>
      </c>
      <c r="E178" s="89">
        <f t="shared" si="12"/>
        <v>4.6295000000000002</v>
      </c>
      <c r="F178" s="89">
        <v>4.7</v>
      </c>
      <c r="G178" s="89">
        <f t="shared" si="13"/>
        <v>4.8500000000000005</v>
      </c>
      <c r="H178" s="89">
        <f t="shared" si="14"/>
        <v>4.9000000000000004</v>
      </c>
      <c r="I178" s="89">
        <f t="shared" si="15"/>
        <v>4.9000000000000004</v>
      </c>
      <c r="J178" s="91"/>
    </row>
    <row r="179" spans="2:10" x14ac:dyDescent="0.2">
      <c r="B179" s="85" t="s">
        <v>149</v>
      </c>
      <c r="C179" s="79"/>
      <c r="D179" s="88">
        <v>25</v>
      </c>
      <c r="E179" s="89">
        <f t="shared" si="12"/>
        <v>4.2355</v>
      </c>
      <c r="F179" s="89">
        <v>4.3</v>
      </c>
      <c r="G179" s="89">
        <f t="shared" si="13"/>
        <v>4.45</v>
      </c>
      <c r="H179" s="89">
        <f t="shared" si="14"/>
        <v>4.5</v>
      </c>
      <c r="I179" s="89">
        <f t="shared" si="15"/>
        <v>4.5</v>
      </c>
      <c r="J179" s="91"/>
    </row>
    <row r="180" spans="2:10" x14ac:dyDescent="0.2">
      <c r="B180" s="85" t="s">
        <v>256</v>
      </c>
      <c r="C180" s="79"/>
      <c r="D180" s="88">
        <v>25</v>
      </c>
      <c r="E180" s="89">
        <f t="shared" si="12"/>
        <v>4.2355</v>
      </c>
      <c r="F180" s="89">
        <v>4.3</v>
      </c>
      <c r="G180" s="89">
        <f t="shared" si="13"/>
        <v>4.45</v>
      </c>
      <c r="H180" s="89">
        <f t="shared" si="14"/>
        <v>4.5</v>
      </c>
      <c r="I180" s="89">
        <f t="shared" si="15"/>
        <v>4.5</v>
      </c>
      <c r="J180" s="91"/>
    </row>
    <row r="181" spans="2:10" x14ac:dyDescent="0.2">
      <c r="B181" s="85" t="s">
        <v>262</v>
      </c>
      <c r="C181" s="79"/>
      <c r="D181" s="88">
        <v>25</v>
      </c>
      <c r="E181" s="89">
        <f t="shared" si="12"/>
        <v>4.2355</v>
      </c>
      <c r="F181" s="89">
        <v>4.3</v>
      </c>
      <c r="G181" s="89">
        <f t="shared" si="13"/>
        <v>4.45</v>
      </c>
      <c r="H181" s="89">
        <f t="shared" si="14"/>
        <v>4.5</v>
      </c>
      <c r="I181" s="89">
        <f t="shared" si="15"/>
        <v>4.5</v>
      </c>
      <c r="J181" s="91"/>
    </row>
    <row r="182" spans="2:10" x14ac:dyDescent="0.2">
      <c r="B182" s="85" t="s">
        <v>258</v>
      </c>
      <c r="C182" s="79"/>
      <c r="D182" s="88">
        <v>25</v>
      </c>
      <c r="E182" s="89">
        <f t="shared" si="12"/>
        <v>4.8265000000000002</v>
      </c>
      <c r="F182" s="89">
        <v>4.9000000000000004</v>
      </c>
      <c r="G182" s="89">
        <f t="shared" si="13"/>
        <v>5.0500000000000007</v>
      </c>
      <c r="H182" s="89">
        <f t="shared" si="14"/>
        <v>5.1000000000000005</v>
      </c>
      <c r="I182" s="89">
        <f t="shared" si="15"/>
        <v>5.1000000000000005</v>
      </c>
      <c r="J182" s="91"/>
    </row>
    <row r="183" spans="2:10" x14ac:dyDescent="0.2">
      <c r="B183" s="86" t="s">
        <v>150</v>
      </c>
      <c r="C183" s="79"/>
      <c r="D183" s="94">
        <v>10</v>
      </c>
      <c r="E183" s="95">
        <f t="shared" si="12"/>
        <v>10.835000000000001</v>
      </c>
      <c r="F183" s="95">
        <v>11</v>
      </c>
      <c r="G183" s="95">
        <f t="shared" si="13"/>
        <v>11.15</v>
      </c>
      <c r="H183" s="95">
        <f t="shared" si="14"/>
        <v>11.2</v>
      </c>
      <c r="I183" s="95">
        <f t="shared" si="15"/>
        <v>11.2</v>
      </c>
      <c r="J183" s="96"/>
    </row>
    <row r="184" spans="2:10" x14ac:dyDescent="0.2">
      <c r="B184" s="86" t="s">
        <v>151</v>
      </c>
      <c r="C184" s="79"/>
      <c r="D184" s="94">
        <v>10</v>
      </c>
      <c r="E184" s="95">
        <f t="shared" si="12"/>
        <v>8.8650000000000002</v>
      </c>
      <c r="F184" s="95">
        <v>9</v>
      </c>
      <c r="G184" s="95">
        <f t="shared" si="13"/>
        <v>9.15</v>
      </c>
      <c r="H184" s="95">
        <f t="shared" si="14"/>
        <v>9.1999999999999993</v>
      </c>
      <c r="I184" s="95">
        <f t="shared" si="15"/>
        <v>9.1999999999999993</v>
      </c>
      <c r="J184" s="96"/>
    </row>
    <row r="185" spans="2:10" x14ac:dyDescent="0.2">
      <c r="B185" s="86" t="s">
        <v>152</v>
      </c>
      <c r="C185" s="79"/>
      <c r="D185" s="94">
        <v>10</v>
      </c>
      <c r="E185" s="95">
        <f t="shared" si="12"/>
        <v>7.88</v>
      </c>
      <c r="F185" s="95">
        <v>8</v>
      </c>
      <c r="G185" s="95">
        <f t="shared" si="13"/>
        <v>8.15</v>
      </c>
      <c r="H185" s="95">
        <f t="shared" si="14"/>
        <v>8.1999999999999993</v>
      </c>
      <c r="I185" s="95">
        <f t="shared" si="15"/>
        <v>8.1999999999999993</v>
      </c>
      <c r="J185" s="96"/>
    </row>
    <row r="186" spans="2:10" x14ac:dyDescent="0.2">
      <c r="B186" s="83" t="s">
        <v>153</v>
      </c>
      <c r="C186" s="79"/>
      <c r="D186" s="88">
        <v>25</v>
      </c>
      <c r="E186" s="89">
        <f t="shared" si="12"/>
        <v>3.5460000000000003</v>
      </c>
      <c r="F186" s="89">
        <v>3.6</v>
      </c>
      <c r="G186" s="89">
        <f t="shared" si="13"/>
        <v>3.75</v>
      </c>
      <c r="H186" s="89">
        <f t="shared" si="14"/>
        <v>3.8000000000000003</v>
      </c>
      <c r="I186" s="89">
        <f t="shared" si="15"/>
        <v>3.8000000000000003</v>
      </c>
      <c r="J186" s="91"/>
    </row>
    <row r="187" spans="2:10" x14ac:dyDescent="0.2">
      <c r="B187" s="83" t="s">
        <v>154</v>
      </c>
      <c r="C187" s="79"/>
      <c r="D187" s="88">
        <v>20</v>
      </c>
      <c r="E187" s="89">
        <f t="shared" si="12"/>
        <v>3.5460000000000003</v>
      </c>
      <c r="F187" s="89">
        <v>3.6</v>
      </c>
      <c r="G187" s="89">
        <f t="shared" si="13"/>
        <v>3.75</v>
      </c>
      <c r="H187" s="89">
        <f t="shared" si="14"/>
        <v>3.8000000000000003</v>
      </c>
      <c r="I187" s="89">
        <f t="shared" si="15"/>
        <v>3.8000000000000003</v>
      </c>
      <c r="J187" s="91"/>
    </row>
    <row r="188" spans="2:10" x14ac:dyDescent="0.2">
      <c r="B188" s="83" t="s">
        <v>155</v>
      </c>
      <c r="C188" s="79"/>
      <c r="D188" s="88">
        <v>25</v>
      </c>
      <c r="E188" s="89">
        <f t="shared" si="12"/>
        <v>3.6445000000000003</v>
      </c>
      <c r="F188" s="89">
        <v>3.7</v>
      </c>
      <c r="G188" s="89">
        <f t="shared" si="13"/>
        <v>3.85</v>
      </c>
      <c r="H188" s="89">
        <f t="shared" si="14"/>
        <v>3.9000000000000004</v>
      </c>
      <c r="I188" s="89">
        <f t="shared" si="15"/>
        <v>3.9000000000000004</v>
      </c>
      <c r="J188" s="91"/>
    </row>
    <row r="189" spans="2:10" x14ac:dyDescent="0.2">
      <c r="B189" s="83" t="s">
        <v>156</v>
      </c>
      <c r="C189" s="79"/>
      <c r="D189" s="88">
        <v>20</v>
      </c>
      <c r="E189" s="89">
        <f t="shared" si="12"/>
        <v>7.9784999999999995</v>
      </c>
      <c r="F189" s="89">
        <v>8.1</v>
      </c>
      <c r="G189" s="89">
        <f t="shared" si="13"/>
        <v>8.25</v>
      </c>
      <c r="H189" s="89">
        <f t="shared" si="14"/>
        <v>8.2999999999999989</v>
      </c>
      <c r="I189" s="89">
        <f t="shared" si="15"/>
        <v>8.2999999999999989</v>
      </c>
      <c r="J189" s="91"/>
    </row>
    <row r="190" spans="2:10" x14ac:dyDescent="0.2">
      <c r="B190" s="83" t="s">
        <v>157</v>
      </c>
      <c r="C190" s="79"/>
      <c r="D190" s="88">
        <v>20</v>
      </c>
      <c r="E190" s="89">
        <f t="shared" si="12"/>
        <v>4.9249999999999998</v>
      </c>
      <c r="F190" s="89">
        <v>5</v>
      </c>
      <c r="G190" s="89">
        <f t="shared" si="13"/>
        <v>5.15</v>
      </c>
      <c r="H190" s="89">
        <f t="shared" si="14"/>
        <v>5.2</v>
      </c>
      <c r="I190" s="89">
        <f t="shared" si="15"/>
        <v>5.2</v>
      </c>
      <c r="J190" s="91"/>
    </row>
    <row r="191" spans="2:10" x14ac:dyDescent="0.2">
      <c r="B191" s="83" t="s">
        <v>158</v>
      </c>
      <c r="C191" s="79"/>
      <c r="D191" s="88">
        <v>20</v>
      </c>
      <c r="E191" s="89">
        <f t="shared" si="12"/>
        <v>14.578000000000001</v>
      </c>
      <c r="F191" s="89">
        <v>14.8</v>
      </c>
      <c r="G191" s="89">
        <f t="shared" si="13"/>
        <v>14.950000000000001</v>
      </c>
      <c r="H191" s="89">
        <f t="shared" si="14"/>
        <v>15</v>
      </c>
      <c r="I191" s="89">
        <f t="shared" si="15"/>
        <v>15</v>
      </c>
      <c r="J191" s="91"/>
    </row>
    <row r="192" spans="2:10" x14ac:dyDescent="0.2">
      <c r="B192" s="83" t="s">
        <v>159</v>
      </c>
      <c r="C192" s="79"/>
      <c r="D192" s="88">
        <v>25</v>
      </c>
      <c r="E192" s="89">
        <f t="shared" si="12"/>
        <v>4.6295000000000002</v>
      </c>
      <c r="F192" s="89">
        <v>4.7</v>
      </c>
      <c r="G192" s="89">
        <f t="shared" si="13"/>
        <v>4.8500000000000005</v>
      </c>
      <c r="H192" s="89">
        <f t="shared" si="14"/>
        <v>4.9000000000000004</v>
      </c>
      <c r="I192" s="89">
        <f t="shared" si="15"/>
        <v>4.9000000000000004</v>
      </c>
      <c r="J192" s="91"/>
    </row>
    <row r="193" spans="2:10" x14ac:dyDescent="0.2">
      <c r="B193" s="83" t="s">
        <v>160</v>
      </c>
      <c r="C193" s="79"/>
      <c r="D193" s="88">
        <v>25</v>
      </c>
      <c r="E193" s="89">
        <f t="shared" si="12"/>
        <v>7.2890000000000006</v>
      </c>
      <c r="F193" s="89">
        <v>7.4</v>
      </c>
      <c r="G193" s="89">
        <f t="shared" si="13"/>
        <v>7.5500000000000007</v>
      </c>
      <c r="H193" s="89">
        <f t="shared" si="14"/>
        <v>7.6000000000000005</v>
      </c>
      <c r="I193" s="89">
        <f t="shared" si="15"/>
        <v>7.6000000000000005</v>
      </c>
      <c r="J193" s="91"/>
    </row>
    <row r="194" spans="2:10" x14ac:dyDescent="0.2">
      <c r="B194" s="83" t="s">
        <v>161</v>
      </c>
      <c r="C194" s="79"/>
      <c r="D194" s="88">
        <v>10</v>
      </c>
      <c r="E194" s="89">
        <f t="shared" si="12"/>
        <v>28.565000000000001</v>
      </c>
      <c r="F194" s="89">
        <v>29</v>
      </c>
      <c r="G194" s="89">
        <f t="shared" si="13"/>
        <v>29.15</v>
      </c>
      <c r="H194" s="89">
        <f t="shared" si="14"/>
        <v>29.2</v>
      </c>
      <c r="I194" s="89">
        <f t="shared" si="15"/>
        <v>29.2</v>
      </c>
      <c r="J194" s="91"/>
    </row>
    <row r="195" spans="2:10" x14ac:dyDescent="0.2">
      <c r="B195" s="83" t="s">
        <v>162</v>
      </c>
      <c r="C195" s="79"/>
      <c r="D195" s="88">
        <v>40</v>
      </c>
      <c r="E195" s="89" t="str">
        <f t="shared" si="12"/>
        <v/>
      </c>
      <c r="F195" s="89">
        <v>0</v>
      </c>
      <c r="G195" s="89" t="str">
        <f t="shared" si="13"/>
        <v/>
      </c>
      <c r="H195" s="89" t="str">
        <f t="shared" si="14"/>
        <v/>
      </c>
      <c r="I195" s="89" t="str">
        <f t="shared" si="15"/>
        <v/>
      </c>
      <c r="J195" s="91" t="s">
        <v>34</v>
      </c>
    </row>
    <row r="196" spans="2:10" x14ac:dyDescent="0.2">
      <c r="B196" s="83" t="s">
        <v>278</v>
      </c>
      <c r="C196" s="79"/>
      <c r="D196" s="88">
        <v>25</v>
      </c>
      <c r="E196" s="89">
        <f t="shared" si="12"/>
        <v>3.8414999999999999</v>
      </c>
      <c r="F196" s="89">
        <v>3.9</v>
      </c>
      <c r="G196" s="89">
        <f t="shared" si="13"/>
        <v>4.05</v>
      </c>
      <c r="H196" s="89">
        <f t="shared" si="14"/>
        <v>4.0999999999999996</v>
      </c>
      <c r="I196" s="89">
        <f t="shared" si="15"/>
        <v>4.0999999999999996</v>
      </c>
      <c r="J196" s="91"/>
    </row>
    <row r="197" spans="2:10" x14ac:dyDescent="0.2">
      <c r="B197" s="83" t="s">
        <v>163</v>
      </c>
      <c r="C197" s="79"/>
      <c r="D197" s="88">
        <v>25</v>
      </c>
      <c r="E197" s="89">
        <f t="shared" si="12"/>
        <v>2.3639999999999999</v>
      </c>
      <c r="F197" s="89">
        <v>2.4</v>
      </c>
      <c r="G197" s="89">
        <f t="shared" si="13"/>
        <v>2.5499999999999998</v>
      </c>
      <c r="H197" s="89">
        <f t="shared" si="14"/>
        <v>2.6</v>
      </c>
      <c r="I197" s="89">
        <f t="shared" si="15"/>
        <v>2.6</v>
      </c>
      <c r="J197" s="91"/>
    </row>
    <row r="198" spans="2:10" x14ac:dyDescent="0.2">
      <c r="B198" s="83" t="s">
        <v>164</v>
      </c>
      <c r="C198" s="79"/>
      <c r="D198" s="88">
        <v>25</v>
      </c>
      <c r="E198" s="89">
        <f t="shared" si="12"/>
        <v>2.3639999999999999</v>
      </c>
      <c r="F198" s="89">
        <v>2.4</v>
      </c>
      <c r="G198" s="89">
        <f t="shared" si="13"/>
        <v>2.5499999999999998</v>
      </c>
      <c r="H198" s="89">
        <f t="shared" si="14"/>
        <v>2.6</v>
      </c>
      <c r="I198" s="89">
        <f t="shared" si="15"/>
        <v>2.6</v>
      </c>
      <c r="J198" s="91"/>
    </row>
    <row r="199" spans="2:10" x14ac:dyDescent="0.2">
      <c r="B199" s="83" t="s">
        <v>165</v>
      </c>
      <c r="C199" s="79"/>
      <c r="D199" s="88">
        <v>25</v>
      </c>
      <c r="E199" s="89">
        <f t="shared" si="12"/>
        <v>4.9249999999999998</v>
      </c>
      <c r="F199" s="89">
        <v>5</v>
      </c>
      <c r="G199" s="89">
        <f t="shared" si="13"/>
        <v>5.15</v>
      </c>
      <c r="H199" s="89">
        <f t="shared" si="14"/>
        <v>5.2</v>
      </c>
      <c r="I199" s="89">
        <f t="shared" si="15"/>
        <v>5.2</v>
      </c>
      <c r="J199" s="91"/>
    </row>
    <row r="200" spans="2:10" x14ac:dyDescent="0.2">
      <c r="B200" s="83" t="s">
        <v>166</v>
      </c>
      <c r="C200" s="79"/>
      <c r="D200" s="88">
        <v>25</v>
      </c>
      <c r="E200" s="89">
        <f t="shared" si="12"/>
        <v>4.4325000000000001</v>
      </c>
      <c r="F200" s="89">
        <v>4.5</v>
      </c>
      <c r="G200" s="89">
        <f t="shared" si="13"/>
        <v>4.6500000000000004</v>
      </c>
      <c r="H200" s="89">
        <f t="shared" si="14"/>
        <v>4.7</v>
      </c>
      <c r="I200" s="89">
        <f t="shared" si="15"/>
        <v>4.7</v>
      </c>
      <c r="J200" s="91"/>
    </row>
    <row r="201" spans="2:10" x14ac:dyDescent="0.2">
      <c r="B201" s="83" t="s">
        <v>167</v>
      </c>
      <c r="C201" s="79"/>
      <c r="D201" s="88">
        <v>25</v>
      </c>
      <c r="E201" s="89">
        <f t="shared" si="12"/>
        <v>4.9249999999999998</v>
      </c>
      <c r="F201" s="89">
        <v>5</v>
      </c>
      <c r="G201" s="89">
        <f t="shared" si="13"/>
        <v>5.15</v>
      </c>
      <c r="H201" s="89">
        <f t="shared" si="14"/>
        <v>5.2</v>
      </c>
      <c r="I201" s="89">
        <f t="shared" si="15"/>
        <v>5.2</v>
      </c>
      <c r="J201" s="91"/>
    </row>
    <row r="202" spans="2:10" x14ac:dyDescent="0.2">
      <c r="B202" s="83" t="s">
        <v>168</v>
      </c>
      <c r="C202" s="79"/>
      <c r="D202" s="88">
        <v>25</v>
      </c>
      <c r="E202" s="89">
        <f t="shared" si="12"/>
        <v>6.6979999999999995</v>
      </c>
      <c r="F202" s="89">
        <v>6.8</v>
      </c>
      <c r="G202" s="89">
        <f t="shared" si="13"/>
        <v>6.95</v>
      </c>
      <c r="H202" s="89">
        <f t="shared" si="14"/>
        <v>7</v>
      </c>
      <c r="I202" s="89">
        <f t="shared" si="15"/>
        <v>7</v>
      </c>
      <c r="J202" s="91"/>
    </row>
    <row r="203" spans="2:10" x14ac:dyDescent="0.2">
      <c r="B203" s="86" t="s">
        <v>169</v>
      </c>
      <c r="C203" s="79"/>
      <c r="D203" s="94">
        <v>25</v>
      </c>
      <c r="E203" s="95">
        <f t="shared" si="12"/>
        <v>6.4024999999999999</v>
      </c>
      <c r="F203" s="95">
        <v>6.5</v>
      </c>
      <c r="G203" s="95">
        <f t="shared" si="13"/>
        <v>6.65</v>
      </c>
      <c r="H203" s="95">
        <f t="shared" si="14"/>
        <v>6.7</v>
      </c>
      <c r="I203" s="95">
        <f t="shared" si="15"/>
        <v>6.7</v>
      </c>
      <c r="J203" s="96"/>
    </row>
    <row r="204" spans="2:10" x14ac:dyDescent="0.2">
      <c r="B204" s="86" t="s">
        <v>170</v>
      </c>
      <c r="C204" s="79"/>
      <c r="D204" s="94">
        <v>25</v>
      </c>
      <c r="E204" s="95">
        <f t="shared" si="12"/>
        <v>4.5802500000000004</v>
      </c>
      <c r="F204" s="95">
        <v>4.6500000000000004</v>
      </c>
      <c r="G204" s="95">
        <f t="shared" si="13"/>
        <v>4.8000000000000007</v>
      </c>
      <c r="H204" s="95">
        <f t="shared" si="14"/>
        <v>4.8500000000000005</v>
      </c>
      <c r="I204" s="95">
        <f t="shared" si="15"/>
        <v>4.8500000000000005</v>
      </c>
      <c r="J204" s="96"/>
    </row>
    <row r="205" spans="2:10" x14ac:dyDescent="0.2">
      <c r="B205" s="81" t="s">
        <v>171</v>
      </c>
      <c r="C205" s="75"/>
      <c r="D205" s="76"/>
      <c r="E205" s="77" t="str">
        <f t="shared" si="12"/>
        <v/>
      </c>
      <c r="F205" s="77"/>
      <c r="G205" s="77" t="str">
        <f t="shared" si="13"/>
        <v/>
      </c>
      <c r="H205" s="77" t="str">
        <f t="shared" si="14"/>
        <v/>
      </c>
      <c r="I205" s="77" t="str">
        <f t="shared" si="15"/>
        <v/>
      </c>
      <c r="J205" s="78"/>
    </row>
    <row r="206" spans="2:10" x14ac:dyDescent="0.2">
      <c r="B206" s="83" t="s">
        <v>172</v>
      </c>
      <c r="C206" s="79"/>
      <c r="D206" s="88">
        <v>10</v>
      </c>
      <c r="E206" s="89">
        <f t="shared" ref="E206:E229" si="16">IF(F206=0,"",F206-F206*1.5/100)</f>
        <v>26.102499999999999</v>
      </c>
      <c r="F206" s="89">
        <v>26.5</v>
      </c>
      <c r="G206" s="89">
        <f t="shared" ref="G206:G229" si="17">IF(F206=0,"",F206+0.15)</f>
        <v>26.65</v>
      </c>
      <c r="H206" s="89">
        <f t="shared" ref="H206:H229" si="18">IF(F206=0,"",F206+0.2)</f>
        <v>26.7</v>
      </c>
      <c r="I206" s="89">
        <f t="shared" ref="I206:I229" si="19">IF(F206=0,"",F206+0.2)</f>
        <v>26.7</v>
      </c>
      <c r="J206" s="91"/>
    </row>
    <row r="207" spans="2:10" x14ac:dyDescent="0.2">
      <c r="B207" s="83" t="s">
        <v>173</v>
      </c>
      <c r="C207" s="79"/>
      <c r="D207" s="88">
        <v>11.34</v>
      </c>
      <c r="E207" s="89">
        <f t="shared" si="16"/>
        <v>67.965000000000003</v>
      </c>
      <c r="F207" s="89">
        <v>69</v>
      </c>
      <c r="G207" s="89">
        <f t="shared" si="17"/>
        <v>69.150000000000006</v>
      </c>
      <c r="H207" s="89">
        <f t="shared" si="18"/>
        <v>69.2</v>
      </c>
      <c r="I207" s="89">
        <f t="shared" si="19"/>
        <v>69.2</v>
      </c>
      <c r="J207" s="91"/>
    </row>
    <row r="208" spans="2:10" x14ac:dyDescent="0.2">
      <c r="B208" s="83" t="s">
        <v>174</v>
      </c>
      <c r="C208" s="79"/>
      <c r="D208" s="88">
        <v>11.34</v>
      </c>
      <c r="E208" s="89">
        <f t="shared" si="16"/>
        <v>67.965000000000003</v>
      </c>
      <c r="F208" s="89">
        <v>69</v>
      </c>
      <c r="G208" s="89">
        <f t="shared" si="17"/>
        <v>69.150000000000006</v>
      </c>
      <c r="H208" s="89">
        <f t="shared" si="18"/>
        <v>69.2</v>
      </c>
      <c r="I208" s="89">
        <f t="shared" si="19"/>
        <v>69.2</v>
      </c>
      <c r="J208" s="91"/>
    </row>
    <row r="209" spans="2:10" x14ac:dyDescent="0.2">
      <c r="B209" s="83" t="s">
        <v>175</v>
      </c>
      <c r="C209" s="79"/>
      <c r="D209" s="88">
        <v>11.34</v>
      </c>
      <c r="E209" s="89">
        <f t="shared" si="16"/>
        <v>67.965000000000003</v>
      </c>
      <c r="F209" s="89">
        <v>69</v>
      </c>
      <c r="G209" s="89">
        <f t="shared" si="17"/>
        <v>69.150000000000006</v>
      </c>
      <c r="H209" s="89">
        <f t="shared" si="18"/>
        <v>69.2</v>
      </c>
      <c r="I209" s="89">
        <f t="shared" si="19"/>
        <v>69.2</v>
      </c>
      <c r="J209" s="91"/>
    </row>
    <row r="210" spans="2:10" x14ac:dyDescent="0.2">
      <c r="B210" s="83" t="s">
        <v>176</v>
      </c>
      <c r="C210" s="79"/>
      <c r="D210" s="88">
        <v>11.34</v>
      </c>
      <c r="E210" s="89">
        <f t="shared" si="16"/>
        <v>59.1</v>
      </c>
      <c r="F210" s="89">
        <v>60</v>
      </c>
      <c r="G210" s="89">
        <f t="shared" si="17"/>
        <v>60.15</v>
      </c>
      <c r="H210" s="89">
        <f t="shared" si="18"/>
        <v>60.2</v>
      </c>
      <c r="I210" s="89">
        <f t="shared" si="19"/>
        <v>60.2</v>
      </c>
      <c r="J210" s="91"/>
    </row>
    <row r="211" spans="2:10" x14ac:dyDescent="0.2">
      <c r="B211" s="83" t="s">
        <v>177</v>
      </c>
      <c r="C211" s="79"/>
      <c r="D211" s="88">
        <v>11.34</v>
      </c>
      <c r="E211" s="89">
        <f t="shared" si="16"/>
        <v>59.1</v>
      </c>
      <c r="F211" s="89">
        <v>60</v>
      </c>
      <c r="G211" s="89">
        <f t="shared" si="17"/>
        <v>60.15</v>
      </c>
      <c r="H211" s="89">
        <f t="shared" si="18"/>
        <v>60.2</v>
      </c>
      <c r="I211" s="89">
        <f t="shared" si="19"/>
        <v>60.2</v>
      </c>
      <c r="J211" s="91"/>
    </row>
    <row r="212" spans="2:10" x14ac:dyDescent="0.2">
      <c r="B212" s="83" t="s">
        <v>178</v>
      </c>
      <c r="C212" s="79"/>
      <c r="D212" s="88">
        <v>11.34</v>
      </c>
      <c r="E212" s="89">
        <f t="shared" si="16"/>
        <v>59.1</v>
      </c>
      <c r="F212" s="89">
        <v>60</v>
      </c>
      <c r="G212" s="89">
        <f t="shared" si="17"/>
        <v>60.15</v>
      </c>
      <c r="H212" s="89">
        <f t="shared" si="18"/>
        <v>60.2</v>
      </c>
      <c r="I212" s="89">
        <f t="shared" si="19"/>
        <v>60.2</v>
      </c>
      <c r="J212" s="91"/>
    </row>
    <row r="213" spans="2:10" x14ac:dyDescent="0.2">
      <c r="B213" s="83" t="s">
        <v>179</v>
      </c>
      <c r="C213" s="79"/>
      <c r="D213" s="88">
        <v>20</v>
      </c>
      <c r="E213" s="89">
        <f t="shared" si="16"/>
        <v>98.5</v>
      </c>
      <c r="F213" s="89">
        <v>100</v>
      </c>
      <c r="G213" s="89">
        <f t="shared" si="17"/>
        <v>100.15</v>
      </c>
      <c r="H213" s="89">
        <f t="shared" si="18"/>
        <v>100.2</v>
      </c>
      <c r="I213" s="89">
        <f t="shared" si="19"/>
        <v>100.2</v>
      </c>
      <c r="J213" s="91"/>
    </row>
    <row r="214" spans="2:10" x14ac:dyDescent="0.2">
      <c r="B214" s="83" t="s">
        <v>180</v>
      </c>
      <c r="C214" s="79"/>
      <c r="D214" s="88">
        <v>20</v>
      </c>
      <c r="E214" s="89">
        <f t="shared" si="16"/>
        <v>78.8</v>
      </c>
      <c r="F214" s="89">
        <v>80</v>
      </c>
      <c r="G214" s="89">
        <f t="shared" si="17"/>
        <v>80.150000000000006</v>
      </c>
      <c r="H214" s="89">
        <f t="shared" si="18"/>
        <v>80.2</v>
      </c>
      <c r="I214" s="89">
        <f t="shared" si="19"/>
        <v>80.2</v>
      </c>
      <c r="J214" s="91"/>
    </row>
    <row r="215" spans="2:10" x14ac:dyDescent="0.2">
      <c r="B215" s="83" t="s">
        <v>181</v>
      </c>
      <c r="C215" s="79"/>
      <c r="D215" s="88">
        <v>20</v>
      </c>
      <c r="E215" s="89">
        <f t="shared" si="16"/>
        <v>70.92</v>
      </c>
      <c r="F215" s="89">
        <v>72</v>
      </c>
      <c r="G215" s="89">
        <f t="shared" si="17"/>
        <v>72.150000000000006</v>
      </c>
      <c r="H215" s="89">
        <f t="shared" si="18"/>
        <v>72.2</v>
      </c>
      <c r="I215" s="89">
        <f t="shared" si="19"/>
        <v>72.2</v>
      </c>
      <c r="J215" s="91"/>
    </row>
    <row r="216" spans="2:10" x14ac:dyDescent="0.2">
      <c r="B216" s="83" t="s">
        <v>182</v>
      </c>
      <c r="C216" s="79"/>
      <c r="D216" s="88">
        <v>20</v>
      </c>
      <c r="E216" s="89">
        <f t="shared" si="16"/>
        <v>86.68</v>
      </c>
      <c r="F216" s="89">
        <v>88</v>
      </c>
      <c r="G216" s="89">
        <f t="shared" si="17"/>
        <v>88.15</v>
      </c>
      <c r="H216" s="89">
        <f t="shared" si="18"/>
        <v>88.2</v>
      </c>
      <c r="I216" s="89">
        <f t="shared" si="19"/>
        <v>88.2</v>
      </c>
      <c r="J216" s="91"/>
    </row>
    <row r="217" spans="2:10" x14ac:dyDescent="0.2">
      <c r="B217" s="83" t="s">
        <v>259</v>
      </c>
      <c r="C217" s="79"/>
      <c r="D217" s="88">
        <v>20</v>
      </c>
      <c r="E217" s="89">
        <f t="shared" si="16"/>
        <v>85.694999999999993</v>
      </c>
      <c r="F217" s="89">
        <v>87</v>
      </c>
      <c r="G217" s="89">
        <f t="shared" si="17"/>
        <v>87.15</v>
      </c>
      <c r="H217" s="89">
        <f t="shared" si="18"/>
        <v>87.2</v>
      </c>
      <c r="I217" s="89">
        <f t="shared" si="19"/>
        <v>87.2</v>
      </c>
      <c r="J217" s="91"/>
    </row>
    <row r="218" spans="2:10" x14ac:dyDescent="0.2">
      <c r="B218" s="83" t="s">
        <v>183</v>
      </c>
      <c r="C218" s="79"/>
      <c r="D218" s="88">
        <v>10</v>
      </c>
      <c r="E218" s="89">
        <f t="shared" si="16"/>
        <v>18.2225</v>
      </c>
      <c r="F218" s="89">
        <v>18.5</v>
      </c>
      <c r="G218" s="89">
        <f t="shared" si="17"/>
        <v>18.649999999999999</v>
      </c>
      <c r="H218" s="89">
        <f t="shared" si="18"/>
        <v>18.7</v>
      </c>
      <c r="I218" s="89">
        <f t="shared" si="19"/>
        <v>18.7</v>
      </c>
      <c r="J218" s="91"/>
    </row>
    <row r="219" spans="2:10" x14ac:dyDescent="0.2">
      <c r="B219" s="84" t="s">
        <v>184</v>
      </c>
      <c r="C219" s="79"/>
      <c r="D219" s="104">
        <v>10</v>
      </c>
      <c r="E219" s="105">
        <f t="shared" si="16"/>
        <v>18.2225</v>
      </c>
      <c r="F219" s="105">
        <v>18.5</v>
      </c>
      <c r="G219" s="105">
        <f t="shared" si="17"/>
        <v>18.649999999999999</v>
      </c>
      <c r="H219" s="105">
        <f t="shared" si="18"/>
        <v>18.7</v>
      </c>
      <c r="I219" s="105">
        <f t="shared" si="19"/>
        <v>18.7</v>
      </c>
      <c r="J219" s="96"/>
    </row>
    <row r="220" spans="2:10" x14ac:dyDescent="0.2">
      <c r="B220" s="83" t="s">
        <v>257</v>
      </c>
      <c r="C220" s="79"/>
      <c r="D220" s="88">
        <v>10</v>
      </c>
      <c r="E220" s="89">
        <f t="shared" si="16"/>
        <v>11.623000000000001</v>
      </c>
      <c r="F220" s="89">
        <v>11.8</v>
      </c>
      <c r="G220" s="89">
        <f t="shared" si="17"/>
        <v>11.950000000000001</v>
      </c>
      <c r="H220" s="89">
        <f t="shared" si="18"/>
        <v>12</v>
      </c>
      <c r="I220" s="89">
        <f t="shared" si="19"/>
        <v>12</v>
      </c>
      <c r="J220" s="91"/>
    </row>
    <row r="221" spans="2:10" x14ac:dyDescent="0.2">
      <c r="B221" s="83" t="s">
        <v>185</v>
      </c>
      <c r="C221" s="79"/>
      <c r="D221" s="88">
        <v>10</v>
      </c>
      <c r="E221" s="89">
        <f t="shared" si="16"/>
        <v>10.046999999999999</v>
      </c>
      <c r="F221" s="89">
        <v>10.199999999999999</v>
      </c>
      <c r="G221" s="89">
        <f t="shared" si="17"/>
        <v>10.35</v>
      </c>
      <c r="H221" s="89">
        <f t="shared" si="18"/>
        <v>10.399999999999999</v>
      </c>
      <c r="I221" s="89">
        <f t="shared" si="19"/>
        <v>10.399999999999999</v>
      </c>
      <c r="J221" s="91"/>
    </row>
    <row r="222" spans="2:10" x14ac:dyDescent="0.2">
      <c r="B222" s="83" t="s">
        <v>186</v>
      </c>
      <c r="C222" s="79"/>
      <c r="D222" s="88">
        <v>15</v>
      </c>
      <c r="E222" s="89">
        <f t="shared" si="16"/>
        <v>41.37</v>
      </c>
      <c r="F222" s="89">
        <v>42</v>
      </c>
      <c r="G222" s="89">
        <f t="shared" si="17"/>
        <v>42.15</v>
      </c>
      <c r="H222" s="89">
        <f t="shared" si="18"/>
        <v>42.2</v>
      </c>
      <c r="I222" s="89">
        <f t="shared" si="19"/>
        <v>42.2</v>
      </c>
      <c r="J222" s="91"/>
    </row>
    <row r="223" spans="2:10" x14ac:dyDescent="0.2">
      <c r="B223" s="83" t="s">
        <v>187</v>
      </c>
      <c r="C223" s="79"/>
      <c r="D223" s="88">
        <v>8</v>
      </c>
      <c r="E223" s="89">
        <f t="shared" si="16"/>
        <v>40.384999999999998</v>
      </c>
      <c r="F223" s="89">
        <v>41</v>
      </c>
      <c r="G223" s="89">
        <f t="shared" si="17"/>
        <v>41.15</v>
      </c>
      <c r="H223" s="89">
        <f t="shared" si="18"/>
        <v>41.2</v>
      </c>
      <c r="I223" s="89">
        <f t="shared" si="19"/>
        <v>41.2</v>
      </c>
      <c r="J223" s="91"/>
    </row>
    <row r="224" spans="2:10" x14ac:dyDescent="0.2">
      <c r="B224" s="83" t="s">
        <v>188</v>
      </c>
      <c r="C224" s="79"/>
      <c r="D224" s="88">
        <v>15</v>
      </c>
      <c r="E224" s="89">
        <f t="shared" si="16"/>
        <v>41.37</v>
      </c>
      <c r="F224" s="89">
        <v>42</v>
      </c>
      <c r="G224" s="89">
        <f t="shared" si="17"/>
        <v>42.15</v>
      </c>
      <c r="H224" s="89">
        <f t="shared" si="18"/>
        <v>42.2</v>
      </c>
      <c r="I224" s="89">
        <f t="shared" si="19"/>
        <v>42.2</v>
      </c>
      <c r="J224" s="91"/>
    </row>
    <row r="225" spans="2:10" x14ac:dyDescent="0.2">
      <c r="B225" s="83" t="s">
        <v>189</v>
      </c>
      <c r="C225" s="79"/>
      <c r="D225" s="88">
        <v>10</v>
      </c>
      <c r="E225" s="89">
        <f t="shared" si="16"/>
        <v>35.46</v>
      </c>
      <c r="F225" s="89">
        <v>36</v>
      </c>
      <c r="G225" s="89">
        <f t="shared" si="17"/>
        <v>36.15</v>
      </c>
      <c r="H225" s="89">
        <f t="shared" si="18"/>
        <v>36.200000000000003</v>
      </c>
      <c r="I225" s="89">
        <f t="shared" si="19"/>
        <v>36.200000000000003</v>
      </c>
      <c r="J225" s="91"/>
    </row>
    <row r="226" spans="2:10" x14ac:dyDescent="0.2">
      <c r="B226" s="83" t="s">
        <v>249</v>
      </c>
      <c r="C226" s="79"/>
      <c r="D226" s="88">
        <v>12</v>
      </c>
      <c r="E226" s="89">
        <f t="shared" si="16"/>
        <v>67.965000000000003</v>
      </c>
      <c r="F226" s="89">
        <v>69</v>
      </c>
      <c r="G226" s="89">
        <f t="shared" si="17"/>
        <v>69.150000000000006</v>
      </c>
      <c r="H226" s="89">
        <f t="shared" si="18"/>
        <v>69.2</v>
      </c>
      <c r="I226" s="89">
        <f t="shared" si="19"/>
        <v>69.2</v>
      </c>
      <c r="J226" s="91"/>
    </row>
    <row r="227" spans="2:10" x14ac:dyDescent="0.2">
      <c r="B227" s="83" t="s">
        <v>282</v>
      </c>
      <c r="C227" s="79"/>
      <c r="D227" s="88">
        <v>10</v>
      </c>
      <c r="E227" s="89">
        <f t="shared" si="16"/>
        <v>32.505000000000003</v>
      </c>
      <c r="F227" s="89">
        <v>33</v>
      </c>
      <c r="G227" s="89">
        <f t="shared" si="17"/>
        <v>33.15</v>
      </c>
      <c r="H227" s="89">
        <f t="shared" si="18"/>
        <v>33.200000000000003</v>
      </c>
      <c r="I227" s="89">
        <f t="shared" si="19"/>
        <v>33.200000000000003</v>
      </c>
      <c r="J227" s="91"/>
    </row>
    <row r="228" spans="2:10" x14ac:dyDescent="0.2">
      <c r="B228" s="83" t="s">
        <v>192</v>
      </c>
      <c r="C228" s="79"/>
      <c r="D228" s="88">
        <v>10</v>
      </c>
      <c r="E228" s="89">
        <f t="shared" si="16"/>
        <v>16.252500000000001</v>
      </c>
      <c r="F228" s="89">
        <v>16.5</v>
      </c>
      <c r="G228" s="89">
        <f t="shared" si="17"/>
        <v>16.649999999999999</v>
      </c>
      <c r="H228" s="89">
        <f t="shared" si="18"/>
        <v>16.7</v>
      </c>
      <c r="I228" s="89">
        <f t="shared" si="19"/>
        <v>16.7</v>
      </c>
      <c r="J228" s="91"/>
    </row>
    <row r="229" spans="2:10" x14ac:dyDescent="0.2">
      <c r="B229" s="83" t="s">
        <v>193</v>
      </c>
      <c r="C229" s="79"/>
      <c r="D229" s="88">
        <v>10</v>
      </c>
      <c r="E229" s="89">
        <f t="shared" si="16"/>
        <v>17.73</v>
      </c>
      <c r="F229" s="89">
        <v>18</v>
      </c>
      <c r="G229" s="89">
        <f t="shared" si="17"/>
        <v>18.149999999999999</v>
      </c>
      <c r="H229" s="89">
        <f t="shared" si="18"/>
        <v>18.2</v>
      </c>
      <c r="I229" s="89">
        <f t="shared" si="19"/>
        <v>18.2</v>
      </c>
      <c r="J229" s="91"/>
    </row>
    <row r="230" spans="2:10" x14ac:dyDescent="0.2">
      <c r="B230" s="81" t="s">
        <v>62</v>
      </c>
      <c r="C230" s="82"/>
      <c r="D230" s="76"/>
      <c r="E230" s="77" t="str">
        <f t="shared" ref="E230:E239" si="20">IF(F230=0, "", F230-F230*1.5/100)</f>
        <v/>
      </c>
      <c r="F230" s="77"/>
      <c r="G230" s="77" t="str">
        <f t="shared" ref="G230:G239" si="21">IF(F230=0, "", F230+0.15)</f>
        <v/>
      </c>
      <c r="H230" s="77" t="str">
        <f t="shared" ref="H230:H239" si="22">IF(F230=0, "", F230+0.2)</f>
        <v/>
      </c>
      <c r="I230" s="77" t="str">
        <f t="shared" ref="I230:I239" si="23">IF(F230=0, "", F230+0.2)</f>
        <v/>
      </c>
      <c r="J230" s="78"/>
    </row>
    <row r="231" spans="2:10" x14ac:dyDescent="0.2">
      <c r="B231" s="83" t="s">
        <v>63</v>
      </c>
      <c r="C231" s="79"/>
      <c r="D231" s="88">
        <v>5</v>
      </c>
      <c r="E231" s="89">
        <f t="shared" si="20"/>
        <v>80.77</v>
      </c>
      <c r="F231" s="89">
        <v>82</v>
      </c>
      <c r="G231" s="89">
        <f t="shared" si="21"/>
        <v>82.15</v>
      </c>
      <c r="H231" s="89">
        <f t="shared" si="22"/>
        <v>82.2</v>
      </c>
      <c r="I231" s="89">
        <f t="shared" si="23"/>
        <v>82.2</v>
      </c>
      <c r="J231" s="91"/>
    </row>
    <row r="232" spans="2:10" x14ac:dyDescent="0.2">
      <c r="B232" s="83" t="s">
        <v>64</v>
      </c>
      <c r="C232" s="79"/>
      <c r="D232" s="88">
        <v>5</v>
      </c>
      <c r="E232" s="89" t="str">
        <f t="shared" si="20"/>
        <v/>
      </c>
      <c r="F232" s="118">
        <v>0</v>
      </c>
      <c r="G232" s="89" t="str">
        <f t="shared" si="21"/>
        <v/>
      </c>
      <c r="H232" s="89" t="str">
        <f t="shared" si="22"/>
        <v/>
      </c>
      <c r="I232" s="89" t="str">
        <f t="shared" si="23"/>
        <v/>
      </c>
      <c r="J232" s="91" t="s">
        <v>34</v>
      </c>
    </row>
    <row r="233" spans="2:10" x14ac:dyDescent="0.2">
      <c r="B233" s="83" t="s">
        <v>65</v>
      </c>
      <c r="C233" s="79"/>
      <c r="D233" s="88">
        <v>5</v>
      </c>
      <c r="E233" s="89">
        <f t="shared" si="20"/>
        <v>44.325000000000003</v>
      </c>
      <c r="F233" s="89">
        <v>45</v>
      </c>
      <c r="G233" s="89">
        <f t="shared" si="21"/>
        <v>45.15</v>
      </c>
      <c r="H233" s="89">
        <f t="shared" si="22"/>
        <v>45.2</v>
      </c>
      <c r="I233" s="89">
        <f t="shared" si="23"/>
        <v>45.2</v>
      </c>
      <c r="J233" s="91"/>
    </row>
    <row r="234" spans="2:10" x14ac:dyDescent="0.2">
      <c r="B234" s="83" t="s">
        <v>66</v>
      </c>
      <c r="C234" s="79"/>
      <c r="D234" s="88">
        <v>1</v>
      </c>
      <c r="E234" s="89">
        <f t="shared" si="20"/>
        <v>141.84</v>
      </c>
      <c r="F234" s="89">
        <v>144</v>
      </c>
      <c r="G234" s="89">
        <f t="shared" si="21"/>
        <v>144.15</v>
      </c>
      <c r="H234" s="89">
        <f t="shared" si="22"/>
        <v>144.19999999999999</v>
      </c>
      <c r="I234" s="89">
        <f t="shared" si="23"/>
        <v>144.19999999999999</v>
      </c>
      <c r="J234" s="91"/>
    </row>
    <row r="235" spans="2:10" x14ac:dyDescent="0.2">
      <c r="B235" s="83" t="s">
        <v>269</v>
      </c>
      <c r="C235" s="79"/>
      <c r="D235" s="88">
        <v>20</v>
      </c>
      <c r="E235" s="89" t="str">
        <f t="shared" si="20"/>
        <v/>
      </c>
      <c r="F235" s="89"/>
      <c r="G235" s="89" t="str">
        <f t="shared" si="21"/>
        <v/>
      </c>
      <c r="H235" s="89" t="str">
        <f t="shared" si="22"/>
        <v/>
      </c>
      <c r="I235" s="89" t="str">
        <f t="shared" si="23"/>
        <v/>
      </c>
      <c r="J235" s="91" t="s">
        <v>34</v>
      </c>
    </row>
    <row r="236" spans="2:10" x14ac:dyDescent="0.2">
      <c r="B236" s="83" t="s">
        <v>270</v>
      </c>
      <c r="C236" s="79"/>
      <c r="D236" s="88">
        <v>5</v>
      </c>
      <c r="E236" s="89" t="str">
        <f t="shared" si="20"/>
        <v/>
      </c>
      <c r="F236" s="89"/>
      <c r="G236" s="89" t="str">
        <f t="shared" si="21"/>
        <v/>
      </c>
      <c r="H236" s="89" t="str">
        <f t="shared" si="22"/>
        <v/>
      </c>
      <c r="I236" s="89" t="str">
        <f t="shared" si="23"/>
        <v/>
      </c>
      <c r="J236" s="91" t="s">
        <v>34</v>
      </c>
    </row>
    <row r="237" spans="2:10" x14ac:dyDescent="0.2">
      <c r="B237" s="83" t="s">
        <v>67</v>
      </c>
      <c r="C237" s="79"/>
      <c r="D237" s="88">
        <v>5</v>
      </c>
      <c r="E237" s="89">
        <f t="shared" si="20"/>
        <v>201.92500000000001</v>
      </c>
      <c r="F237" s="89">
        <v>205</v>
      </c>
      <c r="G237" s="89">
        <f t="shared" si="21"/>
        <v>205.15</v>
      </c>
      <c r="H237" s="89">
        <f t="shared" si="22"/>
        <v>205.2</v>
      </c>
      <c r="I237" s="89">
        <f t="shared" si="23"/>
        <v>205.2</v>
      </c>
      <c r="J237" s="91"/>
    </row>
    <row r="238" spans="2:10" x14ac:dyDescent="0.2">
      <c r="B238" s="83" t="s">
        <v>68</v>
      </c>
      <c r="C238" s="79"/>
      <c r="D238" s="88">
        <v>5</v>
      </c>
      <c r="E238" s="89" t="str">
        <f t="shared" si="20"/>
        <v/>
      </c>
      <c r="F238" s="89">
        <v>0</v>
      </c>
      <c r="G238" s="89" t="str">
        <f t="shared" si="21"/>
        <v/>
      </c>
      <c r="H238" s="89" t="str">
        <f t="shared" si="22"/>
        <v/>
      </c>
      <c r="I238" s="89" t="str">
        <f t="shared" si="23"/>
        <v/>
      </c>
      <c r="J238" s="91" t="s">
        <v>34</v>
      </c>
    </row>
    <row r="239" spans="2:10" x14ac:dyDescent="0.2">
      <c r="B239" s="83" t="s">
        <v>69</v>
      </c>
      <c r="C239" s="79"/>
      <c r="D239" s="88">
        <v>5</v>
      </c>
      <c r="E239" s="89">
        <f t="shared" si="20"/>
        <v>59.1</v>
      </c>
      <c r="F239" s="89">
        <v>60</v>
      </c>
      <c r="G239" s="89">
        <f t="shared" si="21"/>
        <v>60.15</v>
      </c>
      <c r="H239" s="89">
        <f t="shared" si="22"/>
        <v>60.2</v>
      </c>
      <c r="I239" s="89">
        <f t="shared" si="23"/>
        <v>60.2</v>
      </c>
      <c r="J239" s="91"/>
    </row>
    <row r="240" spans="2:10" x14ac:dyDescent="0.2">
      <c r="B240" s="81" t="s">
        <v>194</v>
      </c>
      <c r="C240" s="82"/>
      <c r="D240" s="76"/>
      <c r="E240" s="77" t="str">
        <f t="shared" ref="E240:E276" si="24">IF(F240=0,"",F240-F240*1.5/100)</f>
        <v/>
      </c>
      <c r="F240" s="77"/>
      <c r="G240" s="77" t="str">
        <f t="shared" ref="G240:G276" si="25">IF(F240=0,"",F240+0.15)</f>
        <v/>
      </c>
      <c r="H240" s="77" t="str">
        <f t="shared" ref="H240:H276" si="26">IF(F240=0,"",F240+0.2)</f>
        <v/>
      </c>
      <c r="I240" s="77" t="str">
        <f t="shared" ref="I240:I276" si="27">IF(F240=0,"",F240+0.2)</f>
        <v/>
      </c>
      <c r="J240" s="78"/>
    </row>
    <row r="241" spans="2:10" x14ac:dyDescent="0.2">
      <c r="B241" s="83" t="s">
        <v>195</v>
      </c>
      <c r="C241" s="79"/>
      <c r="D241" s="88">
        <v>20</v>
      </c>
      <c r="E241" s="89">
        <f t="shared" si="24"/>
        <v>6.6979999999999995</v>
      </c>
      <c r="F241" s="89">
        <v>6.8</v>
      </c>
      <c r="G241" s="89">
        <f t="shared" si="25"/>
        <v>6.95</v>
      </c>
      <c r="H241" s="89">
        <f t="shared" si="26"/>
        <v>7</v>
      </c>
      <c r="I241" s="89">
        <f t="shared" si="27"/>
        <v>7</v>
      </c>
      <c r="J241" s="91"/>
    </row>
    <row r="242" spans="2:10" x14ac:dyDescent="0.2">
      <c r="B242" s="83" t="s">
        <v>196</v>
      </c>
      <c r="C242" s="79"/>
      <c r="D242" s="88">
        <v>20</v>
      </c>
      <c r="E242" s="89">
        <f t="shared" si="24"/>
        <v>5.2204999999999995</v>
      </c>
      <c r="F242" s="89">
        <v>5.3</v>
      </c>
      <c r="G242" s="89">
        <f t="shared" si="25"/>
        <v>5.45</v>
      </c>
      <c r="H242" s="89">
        <f t="shared" si="26"/>
        <v>5.5</v>
      </c>
      <c r="I242" s="89">
        <f t="shared" si="27"/>
        <v>5.5</v>
      </c>
      <c r="J242" s="91"/>
    </row>
    <row r="243" spans="2:10" x14ac:dyDescent="0.2">
      <c r="B243" s="83" t="s">
        <v>197</v>
      </c>
      <c r="C243" s="79"/>
      <c r="D243" s="88">
        <v>20</v>
      </c>
      <c r="E243" s="89">
        <f t="shared" si="24"/>
        <v>5.2204999999999995</v>
      </c>
      <c r="F243" s="89">
        <v>5.3</v>
      </c>
      <c r="G243" s="89">
        <f t="shared" si="25"/>
        <v>5.45</v>
      </c>
      <c r="H243" s="89">
        <f t="shared" si="26"/>
        <v>5.5</v>
      </c>
      <c r="I243" s="89">
        <f t="shared" si="27"/>
        <v>5.5</v>
      </c>
      <c r="J243" s="91"/>
    </row>
    <row r="244" spans="2:10" x14ac:dyDescent="0.2">
      <c r="B244" s="83" t="s">
        <v>198</v>
      </c>
      <c r="C244" s="79"/>
      <c r="D244" s="88">
        <v>25</v>
      </c>
      <c r="E244" s="89">
        <f t="shared" si="24"/>
        <v>5.2204999999999995</v>
      </c>
      <c r="F244" s="89">
        <v>5.3</v>
      </c>
      <c r="G244" s="89">
        <f t="shared" si="25"/>
        <v>5.45</v>
      </c>
      <c r="H244" s="89">
        <f t="shared" si="26"/>
        <v>5.5</v>
      </c>
      <c r="I244" s="89">
        <f t="shared" si="27"/>
        <v>5.5</v>
      </c>
      <c r="J244" s="91"/>
    </row>
    <row r="245" spans="2:10" x14ac:dyDescent="0.2">
      <c r="B245" s="83" t="s">
        <v>199</v>
      </c>
      <c r="C245" s="79"/>
      <c r="D245" s="88">
        <v>25</v>
      </c>
      <c r="E245" s="89">
        <f t="shared" si="24"/>
        <v>5.91</v>
      </c>
      <c r="F245" s="89">
        <v>6</v>
      </c>
      <c r="G245" s="89">
        <f t="shared" si="25"/>
        <v>6.15</v>
      </c>
      <c r="H245" s="89">
        <f t="shared" si="26"/>
        <v>6.2</v>
      </c>
      <c r="I245" s="89">
        <f t="shared" si="27"/>
        <v>6.2</v>
      </c>
      <c r="J245" s="91"/>
    </row>
    <row r="246" spans="2:10" x14ac:dyDescent="0.2">
      <c r="B246" s="83" t="s">
        <v>200</v>
      </c>
      <c r="C246" s="79"/>
      <c r="D246" s="88">
        <v>25</v>
      </c>
      <c r="E246" s="89">
        <f t="shared" si="24"/>
        <v>5.91</v>
      </c>
      <c r="F246" s="89">
        <v>6</v>
      </c>
      <c r="G246" s="89">
        <f t="shared" si="25"/>
        <v>6.15</v>
      </c>
      <c r="H246" s="89">
        <f t="shared" si="26"/>
        <v>6.2</v>
      </c>
      <c r="I246" s="89">
        <f t="shared" si="27"/>
        <v>6.2</v>
      </c>
      <c r="J246" s="91"/>
    </row>
    <row r="247" spans="2:10" x14ac:dyDescent="0.2">
      <c r="B247" s="83" t="s">
        <v>201</v>
      </c>
      <c r="C247" s="79"/>
      <c r="D247" s="88">
        <v>25</v>
      </c>
      <c r="E247" s="89">
        <f t="shared" si="24"/>
        <v>5.91</v>
      </c>
      <c r="F247" s="89">
        <v>6</v>
      </c>
      <c r="G247" s="89">
        <f t="shared" si="25"/>
        <v>6.15</v>
      </c>
      <c r="H247" s="89">
        <f t="shared" si="26"/>
        <v>6.2</v>
      </c>
      <c r="I247" s="89">
        <f t="shared" si="27"/>
        <v>6.2</v>
      </c>
      <c r="J247" s="91"/>
    </row>
    <row r="248" spans="2:10" x14ac:dyDescent="0.2">
      <c r="B248" s="83" t="s">
        <v>202</v>
      </c>
      <c r="C248" s="79"/>
      <c r="D248" s="88">
        <v>25</v>
      </c>
      <c r="E248" s="89">
        <f t="shared" si="24"/>
        <v>5.91</v>
      </c>
      <c r="F248" s="89">
        <v>6</v>
      </c>
      <c r="G248" s="89">
        <f t="shared" si="25"/>
        <v>6.15</v>
      </c>
      <c r="H248" s="89">
        <f t="shared" si="26"/>
        <v>6.2</v>
      </c>
      <c r="I248" s="89">
        <f t="shared" si="27"/>
        <v>6.2</v>
      </c>
      <c r="J248" s="91"/>
    </row>
    <row r="249" spans="2:10" x14ac:dyDescent="0.2">
      <c r="B249" s="83" t="s">
        <v>203</v>
      </c>
      <c r="C249" s="79"/>
      <c r="D249" s="88">
        <v>25</v>
      </c>
      <c r="E249" s="89">
        <f t="shared" si="24"/>
        <v>5.91</v>
      </c>
      <c r="F249" s="89">
        <v>6</v>
      </c>
      <c r="G249" s="89">
        <f t="shared" si="25"/>
        <v>6.15</v>
      </c>
      <c r="H249" s="89">
        <f t="shared" si="26"/>
        <v>6.2</v>
      </c>
      <c r="I249" s="89">
        <f t="shared" si="27"/>
        <v>6.2</v>
      </c>
      <c r="J249" s="91"/>
    </row>
    <row r="250" spans="2:10" x14ac:dyDescent="0.2">
      <c r="B250" s="83" t="s">
        <v>204</v>
      </c>
      <c r="C250" s="79"/>
      <c r="D250" s="88">
        <v>25</v>
      </c>
      <c r="E250" s="89">
        <f t="shared" si="24"/>
        <v>5.91</v>
      </c>
      <c r="F250" s="89">
        <v>6</v>
      </c>
      <c r="G250" s="89">
        <f t="shared" si="25"/>
        <v>6.15</v>
      </c>
      <c r="H250" s="89">
        <f t="shared" si="26"/>
        <v>6.2</v>
      </c>
      <c r="I250" s="89">
        <f t="shared" si="27"/>
        <v>6.2</v>
      </c>
      <c r="J250" s="91"/>
    </row>
    <row r="251" spans="2:10" x14ac:dyDescent="0.2">
      <c r="B251" s="83" t="s">
        <v>205</v>
      </c>
      <c r="C251" s="79"/>
      <c r="D251" s="88">
        <v>25</v>
      </c>
      <c r="E251" s="89">
        <f t="shared" si="24"/>
        <v>5.91</v>
      </c>
      <c r="F251" s="89">
        <v>6</v>
      </c>
      <c r="G251" s="89">
        <f t="shared" si="25"/>
        <v>6.15</v>
      </c>
      <c r="H251" s="89">
        <f t="shared" si="26"/>
        <v>6.2</v>
      </c>
      <c r="I251" s="89">
        <f t="shared" si="27"/>
        <v>6.2</v>
      </c>
      <c r="J251" s="91"/>
    </row>
    <row r="252" spans="2:10" x14ac:dyDescent="0.2">
      <c r="B252" s="83" t="s">
        <v>206</v>
      </c>
      <c r="C252" s="79"/>
      <c r="D252" s="88">
        <v>25</v>
      </c>
      <c r="E252" s="89">
        <f t="shared" si="24"/>
        <v>5.91</v>
      </c>
      <c r="F252" s="89">
        <v>6</v>
      </c>
      <c r="G252" s="89">
        <f t="shared" si="25"/>
        <v>6.15</v>
      </c>
      <c r="H252" s="89">
        <f t="shared" si="26"/>
        <v>6.2</v>
      </c>
      <c r="I252" s="89">
        <f t="shared" si="27"/>
        <v>6.2</v>
      </c>
      <c r="J252" s="91"/>
    </row>
    <row r="253" spans="2:10" x14ac:dyDescent="0.2">
      <c r="B253" s="83" t="s">
        <v>207</v>
      </c>
      <c r="C253" s="79"/>
      <c r="D253" s="88">
        <v>25</v>
      </c>
      <c r="E253" s="89">
        <f t="shared" si="24"/>
        <v>5.91</v>
      </c>
      <c r="F253" s="89">
        <v>6</v>
      </c>
      <c r="G253" s="89">
        <f t="shared" si="25"/>
        <v>6.15</v>
      </c>
      <c r="H253" s="89">
        <f t="shared" si="26"/>
        <v>6.2</v>
      </c>
      <c r="I253" s="89">
        <f t="shared" si="27"/>
        <v>6.2</v>
      </c>
      <c r="J253" s="91"/>
    </row>
    <row r="254" spans="2:10" x14ac:dyDescent="0.2">
      <c r="B254" s="83" t="s">
        <v>208</v>
      </c>
      <c r="C254" s="79"/>
      <c r="D254" s="88">
        <v>25</v>
      </c>
      <c r="E254" s="89">
        <f t="shared" si="24"/>
        <v>5.91</v>
      </c>
      <c r="F254" s="89">
        <v>6</v>
      </c>
      <c r="G254" s="89">
        <f t="shared" si="25"/>
        <v>6.15</v>
      </c>
      <c r="H254" s="89">
        <f t="shared" si="26"/>
        <v>6.2</v>
      </c>
      <c r="I254" s="89">
        <f t="shared" si="27"/>
        <v>6.2</v>
      </c>
      <c r="J254" s="91"/>
    </row>
    <row r="255" spans="2:10" x14ac:dyDescent="0.2">
      <c r="B255" s="83" t="s">
        <v>209</v>
      </c>
      <c r="C255" s="79"/>
      <c r="D255" s="88">
        <v>25</v>
      </c>
      <c r="E255" s="89">
        <f t="shared" si="24"/>
        <v>5.91</v>
      </c>
      <c r="F255" s="89">
        <v>6</v>
      </c>
      <c r="G255" s="89">
        <f t="shared" si="25"/>
        <v>6.15</v>
      </c>
      <c r="H255" s="89">
        <f t="shared" si="26"/>
        <v>6.2</v>
      </c>
      <c r="I255" s="89">
        <f t="shared" si="27"/>
        <v>6.2</v>
      </c>
      <c r="J255" s="91"/>
    </row>
    <row r="256" spans="2:10" x14ac:dyDescent="0.2">
      <c r="B256" s="83" t="s">
        <v>210</v>
      </c>
      <c r="C256" s="79"/>
      <c r="D256" s="88">
        <v>25</v>
      </c>
      <c r="E256" s="89">
        <f t="shared" si="24"/>
        <v>5.91</v>
      </c>
      <c r="F256" s="89">
        <v>6</v>
      </c>
      <c r="G256" s="89">
        <f t="shared" si="25"/>
        <v>6.15</v>
      </c>
      <c r="H256" s="89">
        <f t="shared" si="26"/>
        <v>6.2</v>
      </c>
      <c r="I256" s="89">
        <f t="shared" si="27"/>
        <v>6.2</v>
      </c>
      <c r="J256" s="91"/>
    </row>
    <row r="257" spans="2:10" x14ac:dyDescent="0.2">
      <c r="B257" s="83" t="s">
        <v>211</v>
      </c>
      <c r="C257" s="79"/>
      <c r="D257" s="88">
        <v>25</v>
      </c>
      <c r="E257" s="89">
        <f t="shared" si="24"/>
        <v>5.91</v>
      </c>
      <c r="F257" s="89">
        <v>6</v>
      </c>
      <c r="G257" s="89">
        <f t="shared" si="25"/>
        <v>6.15</v>
      </c>
      <c r="H257" s="89">
        <f t="shared" si="26"/>
        <v>6.2</v>
      </c>
      <c r="I257" s="89">
        <f t="shared" si="27"/>
        <v>6.2</v>
      </c>
      <c r="J257" s="91"/>
    </row>
    <row r="258" spans="2:10" x14ac:dyDescent="0.2">
      <c r="B258" s="83" t="s">
        <v>212</v>
      </c>
      <c r="C258" s="79"/>
      <c r="D258" s="88">
        <v>25</v>
      </c>
      <c r="E258" s="89">
        <f t="shared" si="24"/>
        <v>5.91</v>
      </c>
      <c r="F258" s="89">
        <v>6</v>
      </c>
      <c r="G258" s="89">
        <f t="shared" si="25"/>
        <v>6.15</v>
      </c>
      <c r="H258" s="89">
        <f t="shared" si="26"/>
        <v>6.2</v>
      </c>
      <c r="I258" s="89">
        <f t="shared" si="27"/>
        <v>6.2</v>
      </c>
      <c r="J258" s="91"/>
    </row>
    <row r="259" spans="2:10" x14ac:dyDescent="0.2">
      <c r="B259" s="83" t="s">
        <v>213</v>
      </c>
      <c r="C259" s="79"/>
      <c r="D259" s="88">
        <v>30</v>
      </c>
      <c r="E259" s="89">
        <f t="shared" si="24"/>
        <v>5.91</v>
      </c>
      <c r="F259" s="89">
        <v>6</v>
      </c>
      <c r="G259" s="89">
        <f t="shared" si="25"/>
        <v>6.15</v>
      </c>
      <c r="H259" s="89">
        <f t="shared" si="26"/>
        <v>6.2</v>
      </c>
      <c r="I259" s="89">
        <f t="shared" si="27"/>
        <v>6.2</v>
      </c>
      <c r="J259" s="91"/>
    </row>
    <row r="260" spans="2:10" x14ac:dyDescent="0.2">
      <c r="B260" s="83" t="s">
        <v>214</v>
      </c>
      <c r="C260" s="79"/>
      <c r="D260" s="88">
        <v>30</v>
      </c>
      <c r="E260" s="89">
        <f t="shared" si="24"/>
        <v>3.7429999999999999</v>
      </c>
      <c r="F260" s="89">
        <v>3.8</v>
      </c>
      <c r="G260" s="89">
        <f t="shared" si="25"/>
        <v>3.9499999999999997</v>
      </c>
      <c r="H260" s="89">
        <f t="shared" si="26"/>
        <v>4</v>
      </c>
      <c r="I260" s="89">
        <f t="shared" si="27"/>
        <v>4</v>
      </c>
      <c r="J260" s="91"/>
    </row>
    <row r="261" spans="2:10" x14ac:dyDescent="0.2">
      <c r="B261" s="81" t="s">
        <v>215</v>
      </c>
      <c r="C261" s="82"/>
      <c r="D261" s="76"/>
      <c r="E261" s="77" t="str">
        <f t="shared" si="24"/>
        <v/>
      </c>
      <c r="F261" s="77"/>
      <c r="G261" s="77" t="str">
        <f t="shared" si="25"/>
        <v/>
      </c>
      <c r="H261" s="77" t="str">
        <f t="shared" si="26"/>
        <v/>
      </c>
      <c r="I261" s="77" t="str">
        <f t="shared" si="27"/>
        <v/>
      </c>
      <c r="J261" s="78"/>
    </row>
    <row r="262" spans="2:10" x14ac:dyDescent="0.2">
      <c r="B262" s="83" t="s">
        <v>216</v>
      </c>
      <c r="C262" s="79"/>
      <c r="D262" s="88">
        <v>10</v>
      </c>
      <c r="E262" s="89">
        <f t="shared" si="24"/>
        <v>6.5994999999999999</v>
      </c>
      <c r="F262" s="89">
        <v>6.7</v>
      </c>
      <c r="G262" s="89">
        <f t="shared" si="25"/>
        <v>6.8500000000000005</v>
      </c>
      <c r="H262" s="89">
        <f t="shared" si="26"/>
        <v>6.9</v>
      </c>
      <c r="I262" s="89">
        <f t="shared" si="27"/>
        <v>6.9</v>
      </c>
      <c r="J262" s="91"/>
    </row>
    <row r="263" spans="2:10" x14ac:dyDescent="0.2">
      <c r="B263" s="83" t="s">
        <v>217</v>
      </c>
      <c r="C263" s="79"/>
      <c r="D263" s="88">
        <v>10</v>
      </c>
      <c r="E263" s="89">
        <f t="shared" si="24"/>
        <v>5.4175000000000004</v>
      </c>
      <c r="F263" s="89">
        <v>5.5</v>
      </c>
      <c r="G263" s="89">
        <f t="shared" si="25"/>
        <v>5.65</v>
      </c>
      <c r="H263" s="89">
        <f t="shared" si="26"/>
        <v>5.7</v>
      </c>
      <c r="I263" s="89">
        <f t="shared" si="27"/>
        <v>5.7</v>
      </c>
      <c r="J263" s="91"/>
    </row>
    <row r="264" spans="2:10" x14ac:dyDescent="0.2">
      <c r="B264" s="83" t="s">
        <v>218</v>
      </c>
      <c r="C264" s="79"/>
      <c r="D264" s="88">
        <v>10</v>
      </c>
      <c r="E264" s="89">
        <f t="shared" si="24"/>
        <v>7.6829999999999998</v>
      </c>
      <c r="F264" s="89">
        <v>7.8</v>
      </c>
      <c r="G264" s="89">
        <f t="shared" si="25"/>
        <v>7.95</v>
      </c>
      <c r="H264" s="89">
        <f t="shared" si="26"/>
        <v>8</v>
      </c>
      <c r="I264" s="89">
        <f t="shared" si="27"/>
        <v>8</v>
      </c>
      <c r="J264" s="91"/>
    </row>
    <row r="265" spans="2:10" x14ac:dyDescent="0.2">
      <c r="B265" s="83" t="s">
        <v>219</v>
      </c>
      <c r="C265" s="79"/>
      <c r="D265" s="88">
        <v>10</v>
      </c>
      <c r="E265" s="89">
        <f t="shared" si="24"/>
        <v>6.6979999999999995</v>
      </c>
      <c r="F265" s="89">
        <v>6.8</v>
      </c>
      <c r="G265" s="89">
        <f t="shared" si="25"/>
        <v>6.95</v>
      </c>
      <c r="H265" s="89">
        <f t="shared" si="26"/>
        <v>7</v>
      </c>
      <c r="I265" s="89">
        <f t="shared" si="27"/>
        <v>7</v>
      </c>
      <c r="J265" s="91"/>
    </row>
    <row r="266" spans="2:10" x14ac:dyDescent="0.2">
      <c r="B266" s="83" t="s">
        <v>220</v>
      </c>
      <c r="C266" s="79"/>
      <c r="D266" s="88">
        <v>10</v>
      </c>
      <c r="E266" s="89">
        <f t="shared" si="24"/>
        <v>6.6979999999999995</v>
      </c>
      <c r="F266" s="89">
        <v>6.8</v>
      </c>
      <c r="G266" s="89">
        <f t="shared" si="25"/>
        <v>6.95</v>
      </c>
      <c r="H266" s="89">
        <f t="shared" si="26"/>
        <v>7</v>
      </c>
      <c r="I266" s="89">
        <f t="shared" si="27"/>
        <v>7</v>
      </c>
      <c r="J266" s="91"/>
    </row>
    <row r="267" spans="2:10" x14ac:dyDescent="0.2">
      <c r="B267" s="83" t="s">
        <v>221</v>
      </c>
      <c r="C267" s="79"/>
      <c r="D267" s="88">
        <v>10</v>
      </c>
      <c r="E267" s="89">
        <f t="shared" si="24"/>
        <v>10.1455</v>
      </c>
      <c r="F267" s="89">
        <v>10.3</v>
      </c>
      <c r="G267" s="89">
        <f t="shared" si="25"/>
        <v>10.450000000000001</v>
      </c>
      <c r="H267" s="89">
        <f t="shared" si="26"/>
        <v>10.5</v>
      </c>
      <c r="I267" s="89">
        <f t="shared" si="27"/>
        <v>10.5</v>
      </c>
      <c r="J267" s="91"/>
    </row>
    <row r="268" spans="2:10" x14ac:dyDescent="0.2">
      <c r="B268" s="83" t="s">
        <v>222</v>
      </c>
      <c r="C268" s="79"/>
      <c r="D268" s="88">
        <v>10</v>
      </c>
      <c r="E268" s="89">
        <f t="shared" si="24"/>
        <v>8.8650000000000002</v>
      </c>
      <c r="F268" s="89">
        <v>9</v>
      </c>
      <c r="G268" s="89">
        <f t="shared" si="25"/>
        <v>9.15</v>
      </c>
      <c r="H268" s="89">
        <f t="shared" si="26"/>
        <v>9.1999999999999993</v>
      </c>
      <c r="I268" s="89">
        <f t="shared" si="27"/>
        <v>9.1999999999999993</v>
      </c>
      <c r="J268" s="91"/>
    </row>
    <row r="269" spans="2:10" x14ac:dyDescent="0.2">
      <c r="B269" s="83" t="s">
        <v>223</v>
      </c>
      <c r="C269" s="79"/>
      <c r="D269" s="88">
        <v>10</v>
      </c>
      <c r="E269" s="89">
        <f t="shared" si="24"/>
        <v>4.5309999999999997</v>
      </c>
      <c r="F269" s="89">
        <v>4.5999999999999996</v>
      </c>
      <c r="G269" s="89">
        <f t="shared" si="25"/>
        <v>4.75</v>
      </c>
      <c r="H269" s="89">
        <f t="shared" si="26"/>
        <v>4.8</v>
      </c>
      <c r="I269" s="89">
        <f t="shared" si="27"/>
        <v>4.8</v>
      </c>
      <c r="J269" s="91"/>
    </row>
    <row r="270" spans="2:10" x14ac:dyDescent="0.2">
      <c r="B270" s="83" t="s">
        <v>224</v>
      </c>
      <c r="C270" s="79"/>
      <c r="D270" s="88">
        <v>20</v>
      </c>
      <c r="E270" s="89">
        <f t="shared" si="24"/>
        <v>3.4474999999999998</v>
      </c>
      <c r="F270" s="89">
        <v>3.5</v>
      </c>
      <c r="G270" s="89">
        <f t="shared" si="25"/>
        <v>3.65</v>
      </c>
      <c r="H270" s="89">
        <f t="shared" si="26"/>
        <v>3.7</v>
      </c>
      <c r="I270" s="89">
        <f t="shared" si="27"/>
        <v>3.7</v>
      </c>
      <c r="J270" s="91"/>
    </row>
    <row r="271" spans="2:10" x14ac:dyDescent="0.2">
      <c r="B271" s="83" t="s">
        <v>225</v>
      </c>
      <c r="C271" s="79"/>
      <c r="D271" s="88">
        <v>10</v>
      </c>
      <c r="E271" s="89">
        <f t="shared" si="24"/>
        <v>7.0920000000000005</v>
      </c>
      <c r="F271" s="89">
        <v>7.2</v>
      </c>
      <c r="G271" s="89">
        <f t="shared" si="25"/>
        <v>7.3500000000000005</v>
      </c>
      <c r="H271" s="89">
        <f t="shared" si="26"/>
        <v>7.4</v>
      </c>
      <c r="I271" s="89">
        <f t="shared" si="27"/>
        <v>7.4</v>
      </c>
      <c r="J271" s="91"/>
    </row>
    <row r="272" spans="2:10" x14ac:dyDescent="0.2">
      <c r="B272" s="81" t="s">
        <v>226</v>
      </c>
      <c r="C272" s="82"/>
      <c r="D272" s="76"/>
      <c r="E272" s="77" t="str">
        <f t="shared" si="24"/>
        <v/>
      </c>
      <c r="F272" s="77"/>
      <c r="G272" s="77" t="str">
        <f t="shared" si="25"/>
        <v/>
      </c>
      <c r="H272" s="77" t="str">
        <f t="shared" si="26"/>
        <v/>
      </c>
      <c r="I272" s="77" t="str">
        <f t="shared" si="27"/>
        <v/>
      </c>
      <c r="J272" s="78"/>
    </row>
    <row r="273" spans="2:10" x14ac:dyDescent="0.2">
      <c r="B273" s="83" t="s">
        <v>227</v>
      </c>
      <c r="C273" s="79"/>
      <c r="D273" s="88">
        <v>10</v>
      </c>
      <c r="E273" s="89">
        <f t="shared" si="24"/>
        <v>7.0920000000000005</v>
      </c>
      <c r="F273" s="89">
        <v>7.2</v>
      </c>
      <c r="G273" s="89">
        <f t="shared" si="25"/>
        <v>7.3500000000000005</v>
      </c>
      <c r="H273" s="89">
        <f t="shared" si="26"/>
        <v>7.4</v>
      </c>
      <c r="I273" s="89">
        <f t="shared" si="27"/>
        <v>7.4</v>
      </c>
      <c r="J273" s="91"/>
    </row>
    <row r="274" spans="2:10" x14ac:dyDescent="0.2">
      <c r="B274" s="83" t="s">
        <v>228</v>
      </c>
      <c r="C274" s="79"/>
      <c r="D274" s="88">
        <v>10</v>
      </c>
      <c r="E274" s="89">
        <f t="shared" si="24"/>
        <v>8.2740000000000009</v>
      </c>
      <c r="F274" s="89">
        <v>8.4</v>
      </c>
      <c r="G274" s="89">
        <f t="shared" si="25"/>
        <v>8.5500000000000007</v>
      </c>
      <c r="H274" s="89">
        <f t="shared" si="26"/>
        <v>8.6</v>
      </c>
      <c r="I274" s="89">
        <f t="shared" si="27"/>
        <v>8.6</v>
      </c>
      <c r="J274" s="91"/>
    </row>
    <row r="275" spans="2:10" x14ac:dyDescent="0.2">
      <c r="B275" s="83" t="s">
        <v>229</v>
      </c>
      <c r="C275" s="79"/>
      <c r="D275" s="88">
        <v>10</v>
      </c>
      <c r="E275" s="89">
        <f t="shared" si="24"/>
        <v>8.2740000000000009</v>
      </c>
      <c r="F275" s="89">
        <v>8.4</v>
      </c>
      <c r="G275" s="89">
        <f t="shared" si="25"/>
        <v>8.5500000000000007</v>
      </c>
      <c r="H275" s="89">
        <f t="shared" si="26"/>
        <v>8.6</v>
      </c>
      <c r="I275" s="89">
        <f t="shared" si="27"/>
        <v>8.6</v>
      </c>
      <c r="J275" s="91"/>
    </row>
    <row r="276" spans="2:10" x14ac:dyDescent="0.2">
      <c r="B276" s="83" t="s">
        <v>230</v>
      </c>
      <c r="C276" s="79"/>
      <c r="D276" s="88">
        <v>10</v>
      </c>
      <c r="E276" s="89">
        <f t="shared" si="24"/>
        <v>8.2740000000000009</v>
      </c>
      <c r="F276" s="89">
        <v>8.4</v>
      </c>
      <c r="G276" s="89">
        <f t="shared" si="25"/>
        <v>8.5500000000000007</v>
      </c>
      <c r="H276" s="89">
        <f t="shared" si="26"/>
        <v>8.6</v>
      </c>
      <c r="I276" s="89">
        <f t="shared" si="27"/>
        <v>8.6</v>
      </c>
      <c r="J276" s="91"/>
    </row>
  </sheetData>
  <autoFilter ref="B5:B276" xr:uid="{00000000-0001-0000-0000-000000000000}"/>
  <mergeCells count="2">
    <mergeCell ref="B4:F4"/>
    <mergeCell ref="B3:E3"/>
  </mergeCells>
  <conditionalFormatting sqref="C108">
    <cfRule type="expression" dxfId="286" priority="257">
      <formula>#REF!="CHEGOU"</formula>
    </cfRule>
    <cfRule type="expression" dxfId="285" priority="258">
      <formula>#REF!="EM FALTA"</formula>
    </cfRule>
    <cfRule type="expression" dxfId="284" priority="259">
      <formula>#REF!="ATUALIZADO"</formula>
    </cfRule>
    <cfRule type="expression" dxfId="283" priority="260">
      <formula>#REF!="NOVO"</formula>
    </cfRule>
  </conditionalFormatting>
  <conditionalFormatting sqref="C124:C126">
    <cfRule type="expression" dxfId="282" priority="228">
      <formula>#REF!="NOVO"</formula>
    </cfRule>
    <cfRule type="expression" dxfId="281" priority="225">
      <formula>#REF!="CHEGOU"</formula>
    </cfRule>
    <cfRule type="expression" dxfId="280" priority="226">
      <formula>#REF!="EM FALTA"</formula>
    </cfRule>
    <cfRule type="expression" dxfId="279" priority="227">
      <formula>#REF!="ATUALIZADO"</formula>
    </cfRule>
  </conditionalFormatting>
  <conditionalFormatting sqref="C185">
    <cfRule type="expression" dxfId="278" priority="202">
      <formula>#REF!="CHEGOU"</formula>
    </cfRule>
    <cfRule type="expression" dxfId="277" priority="203">
      <formula>#REF!="EM FALTA"</formula>
    </cfRule>
    <cfRule type="expression" dxfId="276" priority="204">
      <formula>#REF!="ATUALIZADO"</formula>
    </cfRule>
    <cfRule type="expression" dxfId="275" priority="205">
      <formula>#REF!="NOVO"</formula>
    </cfRule>
  </conditionalFormatting>
  <conditionalFormatting sqref="B6:J6 C7:C71 B72:J72 C73:C97 C100:C107 C109:C113 B114:J114 C115:C122 C127:C170 B171:J171 C172:C175 C177:C184 C186:C204 B205:J205 C206:C229">
    <cfRule type="expression" dxfId="274" priority="445">
      <formula>$J6="CHEGOU"</formula>
    </cfRule>
    <cfRule type="expression" dxfId="273" priority="446">
      <formula>$J6="EM FALTA"</formula>
    </cfRule>
    <cfRule type="expression" dxfId="272" priority="447">
      <formula>$J6="ATUALIZADO"</formula>
    </cfRule>
    <cfRule type="expression" dxfId="271" priority="448">
      <formula>$J6="NOVO"</formula>
    </cfRule>
  </conditionalFormatting>
  <conditionalFormatting sqref="B230:J230 C231:C239 B240:J240 C241:C260 B261:J261 C262:C271 B272:J272 C273:C276">
    <cfRule type="expression" dxfId="270" priority="440">
      <formula>$J230="CHEGOU"</formula>
    </cfRule>
    <cfRule type="expression" dxfId="269" priority="443">
      <formula>$J230="NOVO"</formula>
    </cfRule>
    <cfRule type="expression" dxfId="268" priority="442">
      <formula>$J230="ATUALIZADO"</formula>
    </cfRule>
    <cfRule type="expression" dxfId="267" priority="441">
      <formula>$J230="EM FALTA"</formula>
    </cfRule>
  </conditionalFormatting>
  <conditionalFormatting sqref="C7:C71">
    <cfRule type="expression" dxfId="266" priority="522">
      <formula>AND(SEARCH(#REF!,$B7),#REF!&lt;&gt;"")</formula>
    </cfRule>
  </conditionalFormatting>
  <conditionalFormatting sqref="C98:C99">
    <cfRule type="expression" dxfId="265" priority="480">
      <formula>$J108="ATUALIZADO"</formula>
    </cfRule>
    <cfRule type="expression" dxfId="264" priority="481">
      <formula>$J108="NOVO"</formula>
    </cfRule>
    <cfRule type="expression" dxfId="263" priority="479">
      <formula>$J108="EM FALTA"</formula>
    </cfRule>
    <cfRule type="expression" dxfId="262" priority="478">
      <formula>$J108="CHEGOU"</formula>
    </cfRule>
  </conditionalFormatting>
  <conditionalFormatting sqref="C115:C170 C172:C204 E72 G72:I72 C73:C113 E114 G114:I114 E171 G171:I171 E205 G205:I205 C206:C229">
    <cfRule type="expression" dxfId="261" priority="469">
      <formula>AND(SEARCH(#REF!,$B72),#REF!&lt;&gt;"")</formula>
    </cfRule>
  </conditionalFormatting>
  <conditionalFormatting sqref="C123">
    <cfRule type="expression" dxfId="260" priority="468">
      <formula>$J124="NOVO"</formula>
    </cfRule>
    <cfRule type="expression" dxfId="259" priority="467">
      <formula>$J124="ATUALIZADO"</formula>
    </cfRule>
    <cfRule type="expression" dxfId="258" priority="466">
      <formula>$J124="EM FALTA"</formula>
    </cfRule>
    <cfRule type="expression" dxfId="257" priority="465">
      <formula>$J124="CHEGOU"</formula>
    </cfRule>
  </conditionalFormatting>
  <conditionalFormatting sqref="C176">
    <cfRule type="expression" dxfId="256" priority="460">
      <formula>$J185="NOVO"</formula>
    </cfRule>
    <cfRule type="expression" dxfId="255" priority="457">
      <formula>$J185="CHEGOU"</formula>
    </cfRule>
    <cfRule type="expression" dxfId="254" priority="458">
      <formula>$J185="EM FALTA"</formula>
    </cfRule>
    <cfRule type="expression" dxfId="253" priority="459">
      <formula>$J185="ATUALIZADO"</formula>
    </cfRule>
  </conditionalFormatting>
  <conditionalFormatting sqref="E230 G230:I230 C231:C239 E240 G240:I240 C241:C260 E261 G261:I261 C262:C271 E272 G272:I272 C273:C276">
    <cfRule type="expression" dxfId="196" priority="444">
      <formula>AND(SEARCH(#REF!,$B230),#REF!&lt;&gt;"")</formula>
    </cfRule>
  </conditionalFormatting>
  <conditionalFormatting sqref="B7:B71">
    <cfRule type="expression" dxfId="149" priority="150">
      <formula>AND(SEARCH(#REF!,$B7),#REF!&lt;&gt;"")</formula>
    </cfRule>
  </conditionalFormatting>
  <conditionalFormatting sqref="B7:B71">
    <cfRule type="expression" dxfId="148" priority="146">
      <formula>$I7="CHEGOU"</formula>
    </cfRule>
    <cfRule type="expression" dxfId="147" priority="147">
      <formula>$I7="EM FALTA"</formula>
    </cfRule>
    <cfRule type="expression" dxfId="146" priority="148">
      <formula>$I7="ATUALIZADO"</formula>
    </cfRule>
    <cfRule type="expression" dxfId="145" priority="149">
      <formula>$I7="NOVO"</formula>
    </cfRule>
  </conditionalFormatting>
  <conditionalFormatting sqref="D7:J71">
    <cfRule type="expression" dxfId="144" priority="145">
      <formula>AND(SEARCH(#REF!,$B7),#REF!&lt;&gt;"")</formula>
    </cfRule>
  </conditionalFormatting>
  <conditionalFormatting sqref="D7:J71">
    <cfRule type="expression" dxfId="143" priority="141">
      <formula>$I7="CHEGOU"</formula>
    </cfRule>
    <cfRule type="expression" dxfId="142" priority="142">
      <formula>$I7="EM FALTA"</formula>
    </cfRule>
    <cfRule type="expression" dxfId="141" priority="143">
      <formula>$I7="ATUALIZADO"</formula>
    </cfRule>
    <cfRule type="expression" dxfId="140" priority="144">
      <formula>$I7="NOVO"</formula>
    </cfRule>
  </conditionalFormatting>
  <conditionalFormatting sqref="B98:B99">
    <cfRule type="expression" dxfId="136" priority="137">
      <formula>$I108="CHEGOU"</formula>
    </cfRule>
    <cfRule type="expression" dxfId="137" priority="138">
      <formula>$I108="EM FALTA"</formula>
    </cfRule>
    <cfRule type="expression" dxfId="138" priority="139">
      <formula>$I108="ATUALIZADO"</formula>
    </cfRule>
    <cfRule type="expression" dxfId="139" priority="140">
      <formula>$I108="NOVO"</formula>
    </cfRule>
  </conditionalFormatting>
  <conditionalFormatting sqref="B108">
    <cfRule type="expression" dxfId="135" priority="132">
      <formula>#REF!="CHEGOU"</formula>
    </cfRule>
    <cfRule type="expression" dxfId="134" priority="133">
      <formula>#REF!="EM FALTA"</formula>
    </cfRule>
    <cfRule type="expression" dxfId="133" priority="134">
      <formula>#REF!="ATUALIZADO"</formula>
    </cfRule>
    <cfRule type="expression" dxfId="132" priority="135">
      <formula>#REF!="NOVO"</formula>
    </cfRule>
  </conditionalFormatting>
  <conditionalFormatting sqref="B73:B113">
    <cfRule type="expression" dxfId="131" priority="136">
      <formula>AND(SEARCH(#REF!,$B73),#REF!&lt;&gt;"")</formula>
    </cfRule>
  </conditionalFormatting>
  <conditionalFormatting sqref="B73:B97 B100:B107 B109:B113">
    <cfRule type="expression" dxfId="130" priority="128">
      <formula>$I73="CHEGOU"</formula>
    </cfRule>
    <cfRule type="expression" dxfId="129" priority="129">
      <formula>$I73="EM FALTA"</formula>
    </cfRule>
    <cfRule type="expression" dxfId="128" priority="130">
      <formula>$I73="ATUALIZADO"</formula>
    </cfRule>
    <cfRule type="expression" dxfId="127" priority="131">
      <formula>$I73="NOVO"</formula>
    </cfRule>
  </conditionalFormatting>
  <conditionalFormatting sqref="D98:D99 F98:F99">
    <cfRule type="expression" dxfId="123" priority="124">
      <formula>$I108="CHEGOU"</formula>
    </cfRule>
    <cfRule type="expression" dxfId="124" priority="125">
      <formula>$I108="EM FALTA"</formula>
    </cfRule>
    <cfRule type="expression" dxfId="125" priority="126">
      <formula>$I108="ATUALIZADO"</formula>
    </cfRule>
    <cfRule type="expression" dxfId="126" priority="127">
      <formula>$I108="NOVO"</formula>
    </cfRule>
  </conditionalFormatting>
  <conditionalFormatting sqref="D108 F108">
    <cfRule type="expression" dxfId="122" priority="118">
      <formula>#REF!="CHEGOU"</formula>
    </cfRule>
    <cfRule type="expression" dxfId="121" priority="119">
      <formula>#REF!="EM FALTA"</formula>
    </cfRule>
    <cfRule type="expression" dxfId="120" priority="120">
      <formula>#REF!="ATUALIZADO"</formula>
    </cfRule>
    <cfRule type="expression" dxfId="119" priority="121">
      <formula>#REF!="NOVO"</formula>
    </cfRule>
  </conditionalFormatting>
  <conditionalFormatting sqref="D73:I100 J73:J97 J100 D101:J101 J102:J107 D102:I113 J109:J113">
    <cfRule type="expression" dxfId="118" priority="122">
      <formula>AND(SEARCH(#REF!,$B73),#REF!&lt;&gt;"")</formula>
    </cfRule>
  </conditionalFormatting>
  <conditionalFormatting sqref="D73:J96 D97 F97 J97 E97:E100 G97:I100 D100 F100 J100 D101:J101 E102:J103 D102:D107 F104:F107 E104:E113 G104:J113 D109:D113 F109:F113">
    <cfRule type="expression" dxfId="117" priority="114">
      <formula>$I73="CHEGOU"</formula>
    </cfRule>
    <cfRule type="expression" dxfId="116" priority="115">
      <formula>$I73="EM FALTA"</formula>
    </cfRule>
    <cfRule type="expression" dxfId="115" priority="116">
      <formula>$I73="ATUALIZADO"</formula>
    </cfRule>
    <cfRule type="expression" dxfId="114" priority="117">
      <formula>$I73="NOVO"</formula>
    </cfRule>
  </conditionalFormatting>
  <conditionalFormatting sqref="J108">
    <cfRule type="expression" dxfId="113" priority="123">
      <formula>AND(SEARCH(#REF!,$B98),#REF!&lt;&gt;"")</formula>
    </cfRule>
  </conditionalFormatting>
  <conditionalFormatting sqref="B123">
    <cfRule type="expression" dxfId="109" priority="109">
      <formula>$I124="CHEGOU"</formula>
    </cfRule>
    <cfRule type="expression" dxfId="110" priority="110">
      <formula>$I124="EM FALTA"</formula>
    </cfRule>
    <cfRule type="expression" dxfId="111" priority="111">
      <formula>$I124="ATUALIZADO"</formula>
    </cfRule>
    <cfRule type="expression" dxfId="112" priority="112">
      <formula>$I124="NOVO"</formula>
    </cfRule>
  </conditionalFormatting>
  <conditionalFormatting sqref="B124:B126">
    <cfRule type="expression" dxfId="108" priority="105">
      <formula>#REF!="CHEGOU"</formula>
    </cfRule>
    <cfRule type="expression" dxfId="107" priority="106">
      <formula>#REF!="EM FALTA"</formula>
    </cfRule>
    <cfRule type="expression" dxfId="106" priority="107">
      <formula>#REF!="ATUALIZADO"</formula>
    </cfRule>
    <cfRule type="expression" dxfId="105" priority="108">
      <formula>#REF!="NOVO"</formula>
    </cfRule>
  </conditionalFormatting>
  <conditionalFormatting sqref="B115:B170">
    <cfRule type="expression" dxfId="104" priority="113">
      <formula>AND(SEARCH(#REF!,$B115),#REF!&lt;&gt;"")</formula>
    </cfRule>
  </conditionalFormatting>
  <conditionalFormatting sqref="B115:B122 B127:B170">
    <cfRule type="expression" dxfId="103" priority="101">
      <formula>$I115="CHEGOU"</formula>
    </cfRule>
    <cfRule type="expression" dxfId="102" priority="102">
      <formula>$I115="EM FALTA"</formula>
    </cfRule>
    <cfRule type="expression" dxfId="101" priority="103">
      <formula>$I115="ATUALIZADO"</formula>
    </cfRule>
    <cfRule type="expression" dxfId="100" priority="104">
      <formula>$I115="NOVO"</formula>
    </cfRule>
  </conditionalFormatting>
  <conditionalFormatting sqref="D123 F123">
    <cfRule type="expression" dxfId="96" priority="90">
      <formula>$I124="CHEGOU"</formula>
    </cfRule>
    <cfRule type="expression" dxfId="97" priority="91">
      <formula>$I124="EM FALTA"</formula>
    </cfRule>
    <cfRule type="expression" dxfId="98" priority="92">
      <formula>$I124="ATUALIZADO"</formula>
    </cfRule>
    <cfRule type="expression" dxfId="99" priority="93">
      <formula>$I124="NOVO"</formula>
    </cfRule>
  </conditionalFormatting>
  <conditionalFormatting sqref="D124:D126 F124:F126">
    <cfRule type="expression" dxfId="95" priority="86">
      <formula>#REF!="CHEGOU"</formula>
    </cfRule>
    <cfRule type="expression" dxfId="94" priority="87">
      <formula>#REF!="EM FALTA"</formula>
    </cfRule>
    <cfRule type="expression" dxfId="93" priority="88">
      <formula>#REF!="ATUALIZADO"</formula>
    </cfRule>
    <cfRule type="expression" dxfId="92" priority="89">
      <formula>#REF!="NOVO"</formula>
    </cfRule>
  </conditionalFormatting>
  <conditionalFormatting sqref="D121:I126 D115:J120 J121:J122 D127:J170">
    <cfRule type="expression" dxfId="91" priority="94">
      <formula>AND(SEARCH(#REF!,$B115),#REF!&lt;&gt;"")</formula>
    </cfRule>
  </conditionalFormatting>
  <conditionalFormatting sqref="D115:J120 D121:D122 F121:F122 J121:J122 E121:E126 G121:I126 J124 D127:J170">
    <cfRule type="expression" dxfId="90" priority="82">
      <formula>$I115="CHEGOU"</formula>
    </cfRule>
    <cfRule type="expression" dxfId="89" priority="83">
      <formula>$I115="EM FALTA"</formula>
    </cfRule>
    <cfRule type="expression" dxfId="88" priority="84">
      <formula>$I115="ATUALIZADO"</formula>
    </cfRule>
    <cfRule type="expression" dxfId="87" priority="85">
      <formula>$I115="NOVO"</formula>
    </cfRule>
  </conditionalFormatting>
  <conditionalFormatting sqref="J124">
    <cfRule type="expression" dxfId="86" priority="95">
      <formula>AND(SEARCH(#REF!,$B123),#REF!&lt;&gt;"")</formula>
    </cfRule>
  </conditionalFormatting>
  <conditionalFormatting sqref="J125:J126">
    <cfRule type="expression" dxfId="85" priority="96">
      <formula>$I118="CHEGOU"</formula>
    </cfRule>
    <cfRule type="expression" dxfId="84" priority="97">
      <formula>$I118="EM FALTA"</formula>
    </cfRule>
    <cfRule type="expression" dxfId="83" priority="98">
      <formula>$I118="ATUALIZADO"</formula>
    </cfRule>
    <cfRule type="expression" dxfId="82" priority="99">
      <formula>$I118="NOVO"</formula>
    </cfRule>
    <cfRule type="expression" dxfId="81" priority="100">
      <formula>AND(SEARCH(#REF!,$B118),#REF!&lt;&gt;"")</formula>
    </cfRule>
  </conditionalFormatting>
  <conditionalFormatting sqref="B185">
    <cfRule type="expression" dxfId="80" priority="77">
      <formula>#REF!="CHEGOU"</formula>
    </cfRule>
    <cfRule type="expression" dxfId="79" priority="78">
      <formula>#REF!="EM FALTA"</formula>
    </cfRule>
    <cfRule type="expression" dxfId="78" priority="79">
      <formula>#REF!="ATUALIZADO"</formula>
    </cfRule>
    <cfRule type="expression" dxfId="77" priority="80">
      <formula>#REF!="NOVO"</formula>
    </cfRule>
  </conditionalFormatting>
  <conditionalFormatting sqref="B176">
    <cfRule type="expression" dxfId="73" priority="73">
      <formula>$I185="CHEGOU"</formula>
    </cfRule>
    <cfRule type="expression" dxfId="74" priority="74">
      <formula>$I185="EM FALTA"</formula>
    </cfRule>
    <cfRule type="expression" dxfId="75" priority="75">
      <formula>$I185="ATUALIZADO"</formula>
    </cfRule>
    <cfRule type="expression" dxfId="76" priority="76">
      <formula>$I185="NOVO"</formula>
    </cfRule>
  </conditionalFormatting>
  <conditionalFormatting sqref="B172:B204">
    <cfRule type="expression" dxfId="72" priority="81">
      <formula>AND(SEARCH(#REF!,$B172),#REF!&lt;&gt;"")</formula>
    </cfRule>
  </conditionalFormatting>
  <conditionalFormatting sqref="B172:B175 B177:B184 B186:B204">
    <cfRule type="expression" dxfId="71" priority="69">
      <formula>$I172="CHEGOU"</formula>
    </cfRule>
    <cfRule type="expression" dxfId="70" priority="70">
      <formula>$I172="EM FALTA"</formula>
    </cfRule>
    <cfRule type="expression" dxfId="69" priority="71">
      <formula>$I172="ATUALIZADO"</formula>
    </cfRule>
    <cfRule type="expression" dxfId="68" priority="72">
      <formula>$I172="NOVO"</formula>
    </cfRule>
  </conditionalFormatting>
  <conditionalFormatting sqref="D185 F185">
    <cfRule type="expression" dxfId="67" priority="63">
      <formula>#REF!="CHEGOU"</formula>
    </cfRule>
    <cfRule type="expression" dxfId="66" priority="64">
      <formula>#REF!="EM FALTA"</formula>
    </cfRule>
    <cfRule type="expression" dxfId="65" priority="65">
      <formula>#REF!="ATUALIZADO"</formula>
    </cfRule>
    <cfRule type="expression" dxfId="64" priority="66">
      <formula>#REF!="NOVO"</formula>
    </cfRule>
  </conditionalFormatting>
  <conditionalFormatting sqref="D176">
    <cfRule type="expression" dxfId="60" priority="59">
      <formula>$I185="CHEGOU"</formula>
    </cfRule>
    <cfRule type="expression" dxfId="61" priority="60">
      <formula>$I185="EM FALTA"</formula>
    </cfRule>
    <cfRule type="expression" dxfId="62" priority="61">
      <formula>$I185="ATUALIZADO"</formula>
    </cfRule>
    <cfRule type="expression" dxfId="63" priority="62">
      <formula>$I185="NOVO"</formula>
    </cfRule>
  </conditionalFormatting>
  <conditionalFormatting sqref="D172:I204 J172:J175 J177:J184 J186:J204">
    <cfRule type="expression" dxfId="59" priority="67">
      <formula>AND(SEARCH(#REF!,$B172),#REF!&lt;&gt;"")</formula>
    </cfRule>
  </conditionalFormatting>
  <conditionalFormatting sqref="D172:D175 F172:F175 J172:J175 E172:E204 G172:I204 D177:D184 F177:F184 J177:J204 D186:D204 F186:F204">
    <cfRule type="expression" dxfId="58" priority="51">
      <formula>$I172="CHEGOU"</formula>
    </cfRule>
    <cfRule type="expression" dxfId="57" priority="52">
      <formula>$I172="EM FALTA"</formula>
    </cfRule>
    <cfRule type="expression" dxfId="56" priority="53">
      <formula>$I172="ATUALIZADO"</formula>
    </cfRule>
    <cfRule type="expression" dxfId="55" priority="54">
      <formula>$I172="NOVO"</formula>
    </cfRule>
  </conditionalFormatting>
  <conditionalFormatting sqref="F176">
    <cfRule type="expression" dxfId="54" priority="55">
      <formula>$I185="CHEGOU"</formula>
    </cfRule>
    <cfRule type="expression" dxfId="51" priority="56">
      <formula>$I185="EM FALTA"</formula>
    </cfRule>
    <cfRule type="expression" dxfId="52" priority="57">
      <formula>$I185="ATUALIZADO"</formula>
    </cfRule>
    <cfRule type="expression" dxfId="53" priority="58">
      <formula>$I185="NOVO"</formula>
    </cfRule>
  </conditionalFormatting>
  <conditionalFormatting sqref="J185">
    <cfRule type="expression" dxfId="50" priority="68">
      <formula>AND(SEARCH(#REF!,$B176),#REF!&lt;&gt;"")</formula>
    </cfRule>
  </conditionalFormatting>
  <conditionalFormatting sqref="B206:B229">
    <cfRule type="expression" dxfId="49" priority="50">
      <formula>AND(SEARCH(#REF!,$B206),#REF!&lt;&gt;"")</formula>
    </cfRule>
  </conditionalFormatting>
  <conditionalFormatting sqref="B206:B229">
    <cfRule type="expression" dxfId="48" priority="46">
      <formula>$I206="CHEGOU"</formula>
    </cfRule>
    <cfRule type="expression" dxfId="47" priority="47">
      <formula>$I206="EM FALTA"</formula>
    </cfRule>
    <cfRule type="expression" dxfId="46" priority="48">
      <formula>$I206="ATUALIZADO"</formula>
    </cfRule>
    <cfRule type="expression" dxfId="45" priority="49">
      <formula>$I206="NOVO"</formula>
    </cfRule>
  </conditionalFormatting>
  <conditionalFormatting sqref="D206:J229">
    <cfRule type="expression" dxfId="44" priority="45">
      <formula>AND(SEARCH(#REF!,$B206),#REF!&lt;&gt;"")</formula>
    </cfRule>
  </conditionalFormatting>
  <conditionalFormatting sqref="D206:J229">
    <cfRule type="expression" dxfId="43" priority="41">
      <formula>$I206="CHEGOU"</formula>
    </cfRule>
    <cfRule type="expression" dxfId="42" priority="42">
      <formula>$I206="EM FALTA"</formula>
    </cfRule>
    <cfRule type="expression" dxfId="41" priority="43">
      <formula>$I206="ATUALIZADO"</formula>
    </cfRule>
    <cfRule type="expression" dxfId="40" priority="44">
      <formula>$I206="NOVO"</formula>
    </cfRule>
  </conditionalFormatting>
  <conditionalFormatting sqref="B231:B239">
    <cfRule type="expression" dxfId="39" priority="40">
      <formula>AND(SEARCH(#REF!,$B231),#REF!&lt;&gt;"")</formula>
    </cfRule>
  </conditionalFormatting>
  <conditionalFormatting sqref="B231:B239">
    <cfRule type="expression" dxfId="38" priority="36">
      <formula>$I231="CHEGOU"</formula>
    </cfRule>
    <cfRule type="expression" dxfId="37" priority="37">
      <formula>$I231="EM FALTA"</formula>
    </cfRule>
    <cfRule type="expression" dxfId="36" priority="38">
      <formula>$I231="ATUALIZADO"</formula>
    </cfRule>
    <cfRule type="expression" dxfId="35" priority="39">
      <formula>$I231="NOVO"</formula>
    </cfRule>
  </conditionalFormatting>
  <conditionalFormatting sqref="D231:J239">
    <cfRule type="expression" dxfId="34" priority="35">
      <formula>AND(SEARCH(#REF!,$B231),#REF!&lt;&gt;"")</formula>
    </cfRule>
  </conditionalFormatting>
  <conditionalFormatting sqref="D231:J239">
    <cfRule type="expression" dxfId="33" priority="31">
      <formula>$I231="CHEGOU"</formula>
    </cfRule>
    <cfRule type="expression" dxfId="32" priority="32">
      <formula>$I231="EM FALTA"</formula>
    </cfRule>
    <cfRule type="expression" dxfId="31" priority="33">
      <formula>$I231="ATUALIZADO"</formula>
    </cfRule>
    <cfRule type="expression" dxfId="30" priority="34">
      <formula>$I231="NOVO"</formula>
    </cfRule>
  </conditionalFormatting>
  <conditionalFormatting sqref="B241:B260">
    <cfRule type="expression" dxfId="29" priority="30">
      <formula>AND(SEARCH(#REF!,$B241),#REF!&lt;&gt;"")</formula>
    </cfRule>
  </conditionalFormatting>
  <conditionalFormatting sqref="B241:B260">
    <cfRule type="expression" dxfId="28" priority="26">
      <formula>$I241="CHEGOU"</formula>
    </cfRule>
    <cfRule type="expression" dxfId="27" priority="27">
      <formula>$I241="EM FALTA"</formula>
    </cfRule>
    <cfRule type="expression" dxfId="26" priority="28">
      <formula>$I241="ATUALIZADO"</formula>
    </cfRule>
    <cfRule type="expression" dxfId="25" priority="29">
      <formula>$I241="NOVO"</formula>
    </cfRule>
  </conditionalFormatting>
  <conditionalFormatting sqref="D241:J260">
    <cfRule type="expression" dxfId="24" priority="25">
      <formula>AND(SEARCH(#REF!,$B241),#REF!&lt;&gt;"")</formula>
    </cfRule>
  </conditionalFormatting>
  <conditionalFormatting sqref="D241:J260">
    <cfRule type="expression" dxfId="23" priority="21">
      <formula>$I241="CHEGOU"</formula>
    </cfRule>
    <cfRule type="expression" dxfId="22" priority="22">
      <formula>$I241="EM FALTA"</formula>
    </cfRule>
    <cfRule type="expression" dxfId="21" priority="23">
      <formula>$I241="ATUALIZADO"</formula>
    </cfRule>
    <cfRule type="expression" dxfId="20" priority="24">
      <formula>$I241="NOVO"</formula>
    </cfRule>
  </conditionalFormatting>
  <conditionalFormatting sqref="B262:B271">
    <cfRule type="expression" dxfId="19" priority="20">
      <formula>AND(SEARCH(#REF!,$B262),#REF!&lt;&gt;"")</formula>
    </cfRule>
  </conditionalFormatting>
  <conditionalFormatting sqref="B262:B271">
    <cfRule type="expression" dxfId="18" priority="16">
      <formula>$I262="CHEGOU"</formula>
    </cfRule>
    <cfRule type="expression" dxfId="17" priority="17">
      <formula>$I262="EM FALTA"</formula>
    </cfRule>
    <cfRule type="expression" dxfId="16" priority="18">
      <formula>$I262="ATUALIZADO"</formula>
    </cfRule>
    <cfRule type="expression" dxfId="15" priority="19">
      <formula>$I262="NOVO"</formula>
    </cfRule>
  </conditionalFormatting>
  <conditionalFormatting sqref="D262:J271">
    <cfRule type="expression" dxfId="14" priority="15">
      <formula>AND(SEARCH(#REF!,$B262),#REF!&lt;&gt;"")</formula>
    </cfRule>
  </conditionalFormatting>
  <conditionalFormatting sqref="D262:J271">
    <cfRule type="expression" dxfId="13" priority="11">
      <formula>$I262="CHEGOU"</formula>
    </cfRule>
    <cfRule type="expression" dxfId="12" priority="12">
      <formula>$I262="EM FALTA"</formula>
    </cfRule>
    <cfRule type="expression" dxfId="11" priority="13">
      <formula>$I262="ATUALIZADO"</formula>
    </cfRule>
    <cfRule type="expression" dxfId="10" priority="14">
      <formula>$I262="NOVO"</formula>
    </cfRule>
  </conditionalFormatting>
  <conditionalFormatting sqref="B273:B276">
    <cfRule type="expression" dxfId="9" priority="10">
      <formula>AND(SEARCH(#REF!,$B273),#REF!&lt;&gt;"")</formula>
    </cfRule>
  </conditionalFormatting>
  <conditionalFormatting sqref="B273:B276">
    <cfRule type="expression" dxfId="8" priority="6">
      <formula>$I273="CHEGOU"</formula>
    </cfRule>
    <cfRule type="expression" dxfId="7" priority="7">
      <formula>$I273="EM FALTA"</formula>
    </cfRule>
    <cfRule type="expression" dxfId="6" priority="8">
      <formula>$I273="ATUALIZADO"</formula>
    </cfRule>
    <cfRule type="expression" dxfId="5" priority="9">
      <formula>$I273="NOVO"</formula>
    </cfRule>
  </conditionalFormatting>
  <conditionalFormatting sqref="D273:J276">
    <cfRule type="expression" dxfId="4" priority="5">
      <formula>AND(SEARCH(#REF!,$B273),#REF!&lt;&gt;"")</formula>
    </cfRule>
  </conditionalFormatting>
  <conditionalFormatting sqref="D273:J276">
    <cfRule type="expression" dxfId="3" priority="1">
      <formula>$I273="CHEGOU"</formula>
    </cfRule>
    <cfRule type="expression" dxfId="2" priority="2">
      <formula>$I273="EM FALTA"</formula>
    </cfRule>
    <cfRule type="expression" dxfId="1" priority="3">
      <formula>$I273="ATUALIZADO"</formula>
    </cfRule>
    <cfRule type="expression" dxfId="0" priority="4">
      <formula>$I273="NOVO"</formula>
    </cfRule>
  </conditionalFormatting>
  <pageMargins left="0.19685039370078738" right="0.19685039370078738" top="0.19685039370078738" bottom="0.19685039370078738" header="0.31496062992125984" footer="0.31496062992125984"/>
  <pageSetup paperSize="9" scale="7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37E1-21D5-4482-BB48-8DFC447D9385}">
  <dimension ref="A1:D266"/>
  <sheetViews>
    <sheetView topLeftCell="A184" workbookViewId="0">
      <selection activeCell="C1" sqref="C1:C1048576"/>
    </sheetView>
  </sheetViews>
  <sheetFormatPr defaultRowHeight="15" x14ac:dyDescent="0.25"/>
  <cols>
    <col min="1" max="1" width="50" customWidth="1"/>
    <col min="3" max="3" width="11.28515625" customWidth="1"/>
    <col min="4" max="4" width="12.28515625" customWidth="1"/>
  </cols>
  <sheetData>
    <row r="1" spans="1:4" x14ac:dyDescent="0.25">
      <c r="A1" s="14" t="s">
        <v>94</v>
      </c>
      <c r="B1" s="15">
        <v>25</v>
      </c>
      <c r="C1" s="16">
        <v>5.9</v>
      </c>
      <c r="D1" s="18"/>
    </row>
    <row r="2" spans="1:4" x14ac:dyDescent="0.25">
      <c r="A2" s="14" t="s">
        <v>97</v>
      </c>
      <c r="B2" s="15">
        <v>25</v>
      </c>
      <c r="C2" s="16">
        <v>7.9</v>
      </c>
      <c r="D2" s="18"/>
    </row>
    <row r="3" spans="1:4" x14ac:dyDescent="0.25">
      <c r="A3" s="14" t="s">
        <v>96</v>
      </c>
      <c r="B3" s="15">
        <v>25</v>
      </c>
      <c r="C3" s="16">
        <v>7.45</v>
      </c>
      <c r="D3" s="18"/>
    </row>
    <row r="4" spans="1:4" x14ac:dyDescent="0.25">
      <c r="A4" s="14" t="s">
        <v>95</v>
      </c>
      <c r="B4" s="15">
        <v>25</v>
      </c>
      <c r="C4" s="16">
        <v>7.25</v>
      </c>
      <c r="D4" s="18"/>
    </row>
    <row r="5" spans="1:4" x14ac:dyDescent="0.25">
      <c r="A5" s="14" t="s">
        <v>8</v>
      </c>
      <c r="B5" s="15">
        <v>45.36</v>
      </c>
      <c r="C5" s="16">
        <v>5.15</v>
      </c>
      <c r="D5" s="17"/>
    </row>
    <row r="6" spans="1:4" x14ac:dyDescent="0.25">
      <c r="A6" s="14" t="s">
        <v>172</v>
      </c>
      <c r="B6" s="15">
        <v>10</v>
      </c>
      <c r="C6" s="16">
        <v>26.5</v>
      </c>
      <c r="D6" s="18"/>
    </row>
    <row r="7" spans="1:4" x14ac:dyDescent="0.25">
      <c r="A7" s="14" t="s">
        <v>10</v>
      </c>
      <c r="B7" s="15">
        <v>25</v>
      </c>
      <c r="C7" s="16">
        <v>4.9000000000000004</v>
      </c>
      <c r="D7" s="18"/>
    </row>
    <row r="8" spans="1:4" x14ac:dyDescent="0.25">
      <c r="A8" s="14" t="s">
        <v>11</v>
      </c>
      <c r="B8" s="15">
        <v>25</v>
      </c>
      <c r="C8" s="16">
        <v>4.7</v>
      </c>
      <c r="D8" s="18"/>
    </row>
    <row r="9" spans="1:4" x14ac:dyDescent="0.25">
      <c r="A9" s="14" t="s">
        <v>71</v>
      </c>
      <c r="B9" s="15">
        <v>25</v>
      </c>
      <c r="C9" s="16">
        <v>5.5</v>
      </c>
      <c r="D9" s="18"/>
    </row>
    <row r="10" spans="1:4" x14ac:dyDescent="0.25">
      <c r="A10" s="14" t="s">
        <v>142</v>
      </c>
      <c r="B10" s="15">
        <v>25</v>
      </c>
      <c r="C10" s="16">
        <v>3.6</v>
      </c>
      <c r="D10" s="18"/>
    </row>
    <row r="11" spans="1:4" x14ac:dyDescent="0.25">
      <c r="A11" s="14" t="s">
        <v>63</v>
      </c>
      <c r="B11" s="15">
        <v>5</v>
      </c>
      <c r="C11" s="16">
        <v>82</v>
      </c>
      <c r="D11" s="18"/>
    </row>
    <row r="12" spans="1:4" x14ac:dyDescent="0.25">
      <c r="A12" s="14" t="s">
        <v>12</v>
      </c>
      <c r="B12" s="15">
        <v>40</v>
      </c>
      <c r="C12" s="16">
        <v>3</v>
      </c>
      <c r="D12" s="18"/>
    </row>
    <row r="13" spans="1:4" x14ac:dyDescent="0.25">
      <c r="A13" s="14" t="s">
        <v>13</v>
      </c>
      <c r="B13" s="15">
        <v>40</v>
      </c>
      <c r="C13" s="16">
        <v>4.5</v>
      </c>
      <c r="D13" s="18"/>
    </row>
    <row r="14" spans="1:4" x14ac:dyDescent="0.25">
      <c r="A14" s="14" t="s">
        <v>14</v>
      </c>
      <c r="B14" s="15">
        <v>25</v>
      </c>
      <c r="C14" s="16">
        <v>14</v>
      </c>
      <c r="D14" s="18" t="s">
        <v>9</v>
      </c>
    </row>
    <row r="15" spans="1:4" x14ac:dyDescent="0.25">
      <c r="A15" s="14" t="s">
        <v>15</v>
      </c>
      <c r="B15" s="15">
        <v>40</v>
      </c>
      <c r="C15" s="16">
        <v>1.9</v>
      </c>
      <c r="D15" s="18"/>
    </row>
    <row r="16" spans="1:4" x14ac:dyDescent="0.25">
      <c r="A16" s="14" t="s">
        <v>143</v>
      </c>
      <c r="B16" s="15">
        <v>25</v>
      </c>
      <c r="C16" s="16">
        <v>4.7</v>
      </c>
      <c r="D16" s="18"/>
    </row>
    <row r="17" spans="1:4" x14ac:dyDescent="0.25">
      <c r="A17" s="14" t="s">
        <v>144</v>
      </c>
      <c r="B17" s="15">
        <v>25</v>
      </c>
      <c r="C17" s="16">
        <v>4.7</v>
      </c>
      <c r="D17" s="18"/>
    </row>
    <row r="18" spans="1:4" x14ac:dyDescent="0.25">
      <c r="A18" s="19" t="s">
        <v>256</v>
      </c>
      <c r="B18" s="15">
        <v>25</v>
      </c>
      <c r="C18" s="16">
        <v>4.3</v>
      </c>
      <c r="D18" s="18"/>
    </row>
    <row r="19" spans="1:4" x14ac:dyDescent="0.25">
      <c r="A19" s="23" t="s">
        <v>262</v>
      </c>
      <c r="B19" s="15">
        <v>25</v>
      </c>
      <c r="C19" s="16">
        <v>4.3</v>
      </c>
      <c r="D19" s="18"/>
    </row>
    <row r="20" spans="1:4" x14ac:dyDescent="0.25">
      <c r="A20" s="14" t="s">
        <v>16</v>
      </c>
      <c r="B20" s="15">
        <v>30</v>
      </c>
      <c r="C20" s="16">
        <v>2.9</v>
      </c>
      <c r="D20" s="18"/>
    </row>
    <row r="21" spans="1:4" x14ac:dyDescent="0.25">
      <c r="A21" s="19" t="s">
        <v>17</v>
      </c>
      <c r="B21" s="20">
        <v>5</v>
      </c>
      <c r="C21" s="21">
        <v>16.3</v>
      </c>
      <c r="D21" s="18"/>
    </row>
    <row r="22" spans="1:4" x14ac:dyDescent="0.25">
      <c r="A22" s="14" t="s">
        <v>64</v>
      </c>
      <c r="B22" s="15">
        <v>5</v>
      </c>
      <c r="C22" s="22">
        <v>0</v>
      </c>
      <c r="D22" s="18" t="s">
        <v>34</v>
      </c>
    </row>
    <row r="23" spans="1:4" x14ac:dyDescent="0.25">
      <c r="A23" s="25" t="s">
        <v>267</v>
      </c>
      <c r="B23" s="15">
        <v>25</v>
      </c>
      <c r="C23" s="16">
        <v>3.95</v>
      </c>
      <c r="D23" s="18"/>
    </row>
    <row r="24" spans="1:4" x14ac:dyDescent="0.25">
      <c r="A24" s="14" t="s">
        <v>98</v>
      </c>
      <c r="B24" s="15">
        <v>25</v>
      </c>
      <c r="C24" s="16">
        <v>4.7</v>
      </c>
      <c r="D24" s="18"/>
    </row>
    <row r="25" spans="1:4" x14ac:dyDescent="0.25">
      <c r="A25" s="34" t="s">
        <v>101</v>
      </c>
      <c r="B25" s="35">
        <v>25</v>
      </c>
      <c r="C25" s="29">
        <v>4.2</v>
      </c>
      <c r="D25" s="30" t="s">
        <v>274</v>
      </c>
    </row>
    <row r="26" spans="1:4" x14ac:dyDescent="0.25">
      <c r="A26" s="41" t="s">
        <v>100</v>
      </c>
      <c r="B26" s="28">
        <v>25</v>
      </c>
      <c r="C26" s="29">
        <v>3.8</v>
      </c>
      <c r="D26" s="39" t="s">
        <v>274</v>
      </c>
    </row>
    <row r="27" spans="1:4" x14ac:dyDescent="0.25">
      <c r="A27" s="25" t="s">
        <v>99</v>
      </c>
      <c r="B27" s="15">
        <v>25</v>
      </c>
      <c r="C27" s="16">
        <v>4.9000000000000004</v>
      </c>
      <c r="D27" s="18"/>
    </row>
    <row r="28" spans="1:4" x14ac:dyDescent="0.25">
      <c r="A28" s="14" t="s">
        <v>65</v>
      </c>
      <c r="B28" s="15">
        <v>5</v>
      </c>
      <c r="C28" s="16">
        <v>55</v>
      </c>
      <c r="D28" s="18"/>
    </row>
    <row r="29" spans="1:4" x14ac:dyDescent="0.25">
      <c r="A29" s="14" t="s">
        <v>66</v>
      </c>
      <c r="B29" s="15">
        <v>1</v>
      </c>
      <c r="C29" s="16">
        <v>144</v>
      </c>
      <c r="D29" s="18"/>
    </row>
    <row r="30" spans="1:4" x14ac:dyDescent="0.25">
      <c r="A30" s="27" t="s">
        <v>252</v>
      </c>
      <c r="B30" s="28">
        <v>10</v>
      </c>
      <c r="C30" s="29">
        <v>24.35</v>
      </c>
      <c r="D30" s="37"/>
    </row>
    <row r="31" spans="1:4" x14ac:dyDescent="0.25">
      <c r="A31" s="27" t="s">
        <v>102</v>
      </c>
      <c r="B31" s="28">
        <v>10</v>
      </c>
      <c r="C31" s="29">
        <v>22.8</v>
      </c>
      <c r="D31" s="37"/>
    </row>
    <row r="32" spans="1:4" x14ac:dyDescent="0.25">
      <c r="A32" s="14" t="s">
        <v>72</v>
      </c>
      <c r="B32" s="15">
        <v>25</v>
      </c>
      <c r="C32" s="16">
        <v>2.35</v>
      </c>
      <c r="D32" s="18"/>
    </row>
    <row r="33" spans="1:4" x14ac:dyDescent="0.25">
      <c r="A33" s="14" t="s">
        <v>73</v>
      </c>
      <c r="B33" s="15">
        <v>30</v>
      </c>
      <c r="C33" s="16">
        <v>3.3</v>
      </c>
      <c r="D33" s="18"/>
    </row>
    <row r="34" spans="1:4" x14ac:dyDescent="0.25">
      <c r="A34" s="14" t="s">
        <v>195</v>
      </c>
      <c r="B34" s="15">
        <v>20</v>
      </c>
      <c r="C34" s="16">
        <v>6.8</v>
      </c>
      <c r="D34" s="18"/>
    </row>
    <row r="35" spans="1:4" x14ac:dyDescent="0.25">
      <c r="A35" s="14" t="s">
        <v>196</v>
      </c>
      <c r="B35" s="15">
        <v>20</v>
      </c>
      <c r="C35" s="16">
        <v>5.3</v>
      </c>
      <c r="D35" s="18"/>
    </row>
    <row r="36" spans="1:4" x14ac:dyDescent="0.25">
      <c r="A36" s="14" t="s">
        <v>197</v>
      </c>
      <c r="B36" s="15">
        <v>20</v>
      </c>
      <c r="C36" s="16">
        <v>5.3</v>
      </c>
      <c r="D36" s="18"/>
    </row>
    <row r="37" spans="1:4" x14ac:dyDescent="0.25">
      <c r="A37" s="14" t="s">
        <v>198</v>
      </c>
      <c r="B37" s="15">
        <v>25</v>
      </c>
      <c r="C37" s="16">
        <v>5.3</v>
      </c>
      <c r="D37" s="18"/>
    </row>
    <row r="38" spans="1:4" x14ac:dyDescent="0.25">
      <c r="A38" s="25" t="s">
        <v>173</v>
      </c>
      <c r="B38" s="15">
        <v>11.34</v>
      </c>
      <c r="C38" s="16">
        <v>64.2</v>
      </c>
      <c r="D38" s="18" t="s">
        <v>274</v>
      </c>
    </row>
    <row r="39" spans="1:4" x14ac:dyDescent="0.25">
      <c r="A39" s="14" t="s">
        <v>174</v>
      </c>
      <c r="B39" s="15">
        <v>11.34</v>
      </c>
      <c r="C39" s="16">
        <v>64.2</v>
      </c>
      <c r="D39" s="18" t="s">
        <v>274</v>
      </c>
    </row>
    <row r="40" spans="1:4" x14ac:dyDescent="0.25">
      <c r="A40" s="14" t="s">
        <v>175</v>
      </c>
      <c r="B40" s="15">
        <v>11.34</v>
      </c>
      <c r="C40" s="16">
        <v>64.2</v>
      </c>
      <c r="D40" s="18" t="s">
        <v>274</v>
      </c>
    </row>
    <row r="41" spans="1:4" x14ac:dyDescent="0.25">
      <c r="A41" s="14" t="s">
        <v>176</v>
      </c>
      <c r="B41" s="15">
        <v>11.34</v>
      </c>
      <c r="C41" s="16">
        <v>51</v>
      </c>
      <c r="D41" s="18"/>
    </row>
    <row r="42" spans="1:4" x14ac:dyDescent="0.25">
      <c r="A42" s="14" t="s">
        <v>177</v>
      </c>
      <c r="B42" s="15">
        <v>11.34</v>
      </c>
      <c r="C42" s="16">
        <v>51</v>
      </c>
      <c r="D42" s="18"/>
    </row>
    <row r="43" spans="1:4" x14ac:dyDescent="0.25">
      <c r="A43" s="14" t="s">
        <v>178</v>
      </c>
      <c r="B43" s="15">
        <v>11.34</v>
      </c>
      <c r="C43" s="16">
        <v>51</v>
      </c>
      <c r="D43" s="18"/>
    </row>
    <row r="44" spans="1:4" x14ac:dyDescent="0.25">
      <c r="A44" s="14" t="s">
        <v>18</v>
      </c>
      <c r="B44" s="15">
        <v>25</v>
      </c>
      <c r="C44" s="16">
        <v>17</v>
      </c>
      <c r="D44" s="18"/>
    </row>
    <row r="45" spans="1:4" x14ac:dyDescent="0.25">
      <c r="A45" s="25" t="s">
        <v>179</v>
      </c>
      <c r="B45" s="15">
        <v>20</v>
      </c>
      <c r="C45" s="16">
        <v>132</v>
      </c>
      <c r="D45" s="18"/>
    </row>
    <row r="46" spans="1:4" x14ac:dyDescent="0.25">
      <c r="A46" s="14" t="s">
        <v>180</v>
      </c>
      <c r="B46" s="15">
        <v>20</v>
      </c>
      <c r="C46" s="16">
        <v>121</v>
      </c>
      <c r="D46" s="18"/>
    </row>
    <row r="47" spans="1:4" x14ac:dyDescent="0.25">
      <c r="A47" s="14" t="s">
        <v>181</v>
      </c>
      <c r="B47" s="15">
        <v>20</v>
      </c>
      <c r="C47" s="16">
        <v>115</v>
      </c>
      <c r="D47" s="18"/>
    </row>
    <row r="48" spans="1:4" x14ac:dyDescent="0.25">
      <c r="A48" s="14" t="s">
        <v>182</v>
      </c>
      <c r="B48" s="15">
        <v>20</v>
      </c>
      <c r="C48" s="16">
        <v>110</v>
      </c>
      <c r="D48" s="18"/>
    </row>
    <row r="49" spans="1:4" x14ac:dyDescent="0.25">
      <c r="A49" s="14" t="s">
        <v>259</v>
      </c>
      <c r="B49" s="15">
        <v>20</v>
      </c>
      <c r="C49" s="16">
        <v>98</v>
      </c>
      <c r="D49" s="18"/>
    </row>
    <row r="50" spans="1:4" x14ac:dyDescent="0.25">
      <c r="A50" s="42" t="s">
        <v>171</v>
      </c>
      <c r="B50" s="46"/>
      <c r="C50" s="49"/>
      <c r="D50" s="50"/>
    </row>
    <row r="51" spans="1:4" x14ac:dyDescent="0.25">
      <c r="A51" s="14" t="s">
        <v>104</v>
      </c>
      <c r="B51" s="15">
        <v>10</v>
      </c>
      <c r="C51" s="16">
        <v>22.4</v>
      </c>
      <c r="D51" s="18"/>
    </row>
    <row r="52" spans="1:4" x14ac:dyDescent="0.25">
      <c r="A52" s="14" t="s">
        <v>103</v>
      </c>
      <c r="B52" s="15">
        <v>10</v>
      </c>
      <c r="C52" s="16">
        <v>20</v>
      </c>
      <c r="D52" s="18"/>
    </row>
    <row r="53" spans="1:4" x14ac:dyDescent="0.25">
      <c r="A53" s="14" t="s">
        <v>75</v>
      </c>
      <c r="B53" s="15">
        <v>25</v>
      </c>
      <c r="C53" s="16">
        <v>4.7</v>
      </c>
      <c r="D53" s="18"/>
    </row>
    <row r="54" spans="1:4" x14ac:dyDescent="0.25">
      <c r="A54" s="14" t="s">
        <v>19</v>
      </c>
      <c r="B54" s="15">
        <v>40</v>
      </c>
      <c r="C54" s="16">
        <v>2.75</v>
      </c>
      <c r="D54" s="18"/>
    </row>
    <row r="55" spans="1:4" x14ac:dyDescent="0.25">
      <c r="A55" s="14" t="s">
        <v>20</v>
      </c>
      <c r="B55" s="15">
        <v>25</v>
      </c>
      <c r="C55" s="16">
        <v>4.7</v>
      </c>
      <c r="D55" s="18"/>
    </row>
    <row r="56" spans="1:4" x14ac:dyDescent="0.25">
      <c r="A56" s="14" t="s">
        <v>74</v>
      </c>
      <c r="B56" s="15">
        <v>25</v>
      </c>
      <c r="C56" s="16">
        <v>4.7</v>
      </c>
      <c r="D56" s="18"/>
    </row>
    <row r="57" spans="1:4" x14ac:dyDescent="0.25">
      <c r="A57" s="14" t="s">
        <v>76</v>
      </c>
      <c r="B57" s="15">
        <v>25</v>
      </c>
      <c r="C57" s="16">
        <v>16.2</v>
      </c>
      <c r="D57" s="18" t="s">
        <v>274</v>
      </c>
    </row>
    <row r="58" spans="1:4" x14ac:dyDescent="0.25">
      <c r="A58" s="14" t="s">
        <v>263</v>
      </c>
      <c r="B58" s="15">
        <v>25</v>
      </c>
      <c r="C58" s="16">
        <v>10.4</v>
      </c>
      <c r="D58" s="18" t="s">
        <v>274</v>
      </c>
    </row>
    <row r="59" spans="1:4" x14ac:dyDescent="0.25">
      <c r="A59" s="14" t="s">
        <v>105</v>
      </c>
      <c r="B59" s="15">
        <v>10</v>
      </c>
      <c r="C59" s="16">
        <v>20</v>
      </c>
      <c r="D59" s="18"/>
    </row>
    <row r="60" spans="1:4" x14ac:dyDescent="0.25">
      <c r="A60" s="14" t="s">
        <v>22</v>
      </c>
      <c r="B60" s="15">
        <v>50</v>
      </c>
      <c r="C60" s="16">
        <v>5.5</v>
      </c>
      <c r="D60" s="18"/>
    </row>
    <row r="61" spans="1:4" x14ac:dyDescent="0.25">
      <c r="A61" s="14" t="s">
        <v>22</v>
      </c>
      <c r="B61" s="15">
        <v>50</v>
      </c>
      <c r="C61" s="16">
        <v>5.5</v>
      </c>
      <c r="D61" s="18"/>
    </row>
    <row r="62" spans="1:4" x14ac:dyDescent="0.25">
      <c r="A62" s="14" t="s">
        <v>21</v>
      </c>
      <c r="B62" s="15">
        <v>50</v>
      </c>
      <c r="C62" s="16">
        <v>4</v>
      </c>
      <c r="D62" s="18"/>
    </row>
    <row r="63" spans="1:4" x14ac:dyDescent="0.25">
      <c r="A63" s="42" t="s">
        <v>93</v>
      </c>
      <c r="B63" s="46"/>
      <c r="C63" s="49"/>
      <c r="D63" s="50"/>
    </row>
    <row r="64" spans="1:4" x14ac:dyDescent="0.25">
      <c r="A64" s="31" t="s">
        <v>106</v>
      </c>
      <c r="B64" s="32">
        <v>10</v>
      </c>
      <c r="C64" s="33">
        <v>44.5</v>
      </c>
      <c r="D64" s="40"/>
    </row>
    <row r="65" spans="1:4" x14ac:dyDescent="0.25">
      <c r="A65" s="31" t="s">
        <v>107</v>
      </c>
      <c r="B65" s="32">
        <v>25</v>
      </c>
      <c r="C65" s="33">
        <v>42</v>
      </c>
      <c r="D65" s="40"/>
    </row>
    <row r="66" spans="1:4" x14ac:dyDescent="0.25">
      <c r="A66" s="14" t="s">
        <v>269</v>
      </c>
      <c r="B66" s="15">
        <v>20</v>
      </c>
      <c r="C66" s="16">
        <v>32</v>
      </c>
      <c r="D66" s="18" t="s">
        <v>274</v>
      </c>
    </row>
    <row r="67" spans="1:4" x14ac:dyDescent="0.25">
      <c r="A67" s="14" t="s">
        <v>270</v>
      </c>
      <c r="B67" s="15">
        <v>5</v>
      </c>
      <c r="C67" s="16">
        <v>33</v>
      </c>
      <c r="D67" s="18"/>
    </row>
    <row r="68" spans="1:4" x14ac:dyDescent="0.25">
      <c r="A68" s="14" t="s">
        <v>23</v>
      </c>
      <c r="B68" s="15">
        <v>50</v>
      </c>
      <c r="C68" s="16">
        <v>1.2</v>
      </c>
      <c r="D68" s="18"/>
    </row>
    <row r="69" spans="1:4" x14ac:dyDescent="0.25">
      <c r="A69" s="14" t="s">
        <v>110</v>
      </c>
      <c r="B69" s="15">
        <v>25</v>
      </c>
      <c r="C69" s="16">
        <v>19.5</v>
      </c>
      <c r="D69" s="18"/>
    </row>
    <row r="70" spans="1:4" x14ac:dyDescent="0.25">
      <c r="A70" s="14" t="s">
        <v>109</v>
      </c>
      <c r="B70" s="15">
        <v>25</v>
      </c>
      <c r="C70" s="16">
        <v>18.2</v>
      </c>
      <c r="D70" s="18"/>
    </row>
    <row r="71" spans="1:4" x14ac:dyDescent="0.25">
      <c r="A71" s="14" t="s">
        <v>108</v>
      </c>
      <c r="B71" s="15">
        <v>25</v>
      </c>
      <c r="C71" s="16">
        <v>17.5</v>
      </c>
      <c r="D71" s="18"/>
    </row>
    <row r="72" spans="1:4" x14ac:dyDescent="0.25">
      <c r="A72" s="14" t="s">
        <v>77</v>
      </c>
      <c r="B72" s="15">
        <v>50</v>
      </c>
      <c r="C72" s="16">
        <v>4.2</v>
      </c>
      <c r="D72" s="18"/>
    </row>
    <row r="73" spans="1:4" x14ac:dyDescent="0.25">
      <c r="A73" s="14" t="s">
        <v>24</v>
      </c>
      <c r="B73" s="15">
        <v>50</v>
      </c>
      <c r="C73" s="16">
        <v>3.5</v>
      </c>
      <c r="D73" s="18"/>
    </row>
    <row r="74" spans="1:4" x14ac:dyDescent="0.25">
      <c r="A74" s="14" t="s">
        <v>235</v>
      </c>
      <c r="B74" s="15">
        <v>25</v>
      </c>
      <c r="C74" s="16">
        <v>5.9</v>
      </c>
      <c r="D74" s="18"/>
    </row>
    <row r="75" spans="1:4" x14ac:dyDescent="0.25">
      <c r="A75" s="31" t="s">
        <v>234</v>
      </c>
      <c r="B75" s="32">
        <v>25</v>
      </c>
      <c r="C75" s="33">
        <v>5.6</v>
      </c>
      <c r="D75" s="40"/>
    </row>
    <row r="76" spans="1:4" x14ac:dyDescent="0.25">
      <c r="A76" s="14" t="s">
        <v>233</v>
      </c>
      <c r="B76" s="15">
        <v>25</v>
      </c>
      <c r="C76" s="16">
        <v>5.4</v>
      </c>
      <c r="D76" s="18"/>
    </row>
    <row r="77" spans="1:4" x14ac:dyDescent="0.25">
      <c r="A77" s="14" t="s">
        <v>232</v>
      </c>
      <c r="B77" s="15">
        <v>45.36</v>
      </c>
      <c r="C77" s="16">
        <v>7</v>
      </c>
      <c r="D77" s="18"/>
    </row>
    <row r="78" spans="1:4" x14ac:dyDescent="0.25">
      <c r="A78" s="14" t="s">
        <v>231</v>
      </c>
      <c r="B78" s="15">
        <v>45.36</v>
      </c>
      <c r="C78" s="16">
        <v>6.6</v>
      </c>
      <c r="D78" s="18"/>
    </row>
    <row r="79" spans="1:4" x14ac:dyDescent="0.25">
      <c r="A79" s="14" t="s">
        <v>78</v>
      </c>
      <c r="B79" s="15">
        <v>45.36</v>
      </c>
      <c r="C79" s="16">
        <v>6.4</v>
      </c>
      <c r="D79" s="18"/>
    </row>
    <row r="80" spans="1:4" x14ac:dyDescent="0.25">
      <c r="A80" s="14" t="s">
        <v>25</v>
      </c>
      <c r="B80" s="15">
        <v>45.36</v>
      </c>
      <c r="C80" s="16">
        <v>4.0999999999999996</v>
      </c>
      <c r="D80" s="18"/>
    </row>
    <row r="81" spans="1:4" x14ac:dyDescent="0.25">
      <c r="A81" s="27" t="s">
        <v>268</v>
      </c>
      <c r="B81" s="28"/>
      <c r="C81" s="29">
        <v>4.8</v>
      </c>
      <c r="D81" s="30"/>
    </row>
    <row r="82" spans="1:4" x14ac:dyDescent="0.25">
      <c r="A82" s="25" t="s">
        <v>200</v>
      </c>
      <c r="B82" s="15">
        <v>25</v>
      </c>
      <c r="C82" s="16">
        <v>5.95</v>
      </c>
      <c r="D82" s="18"/>
    </row>
    <row r="83" spans="1:4" x14ac:dyDescent="0.25">
      <c r="A83" s="14" t="s">
        <v>201</v>
      </c>
      <c r="B83" s="15">
        <v>25</v>
      </c>
      <c r="C83" s="16">
        <v>5.95</v>
      </c>
      <c r="D83" s="18"/>
    </row>
    <row r="84" spans="1:4" x14ac:dyDescent="0.25">
      <c r="A84" s="14" t="s">
        <v>202</v>
      </c>
      <c r="B84" s="15">
        <v>25</v>
      </c>
      <c r="C84" s="16">
        <v>5.95</v>
      </c>
      <c r="D84" s="18"/>
    </row>
    <row r="85" spans="1:4" x14ac:dyDescent="0.25">
      <c r="A85" s="14" t="s">
        <v>203</v>
      </c>
      <c r="B85" s="15">
        <v>25</v>
      </c>
      <c r="C85" s="16">
        <v>5.95</v>
      </c>
      <c r="D85" s="18"/>
    </row>
    <row r="86" spans="1:4" x14ac:dyDescent="0.25">
      <c r="A86" s="14" t="s">
        <v>204</v>
      </c>
      <c r="B86" s="15">
        <v>25</v>
      </c>
      <c r="C86" s="16">
        <v>5.95</v>
      </c>
      <c r="D86" s="18"/>
    </row>
    <row r="87" spans="1:4" x14ac:dyDescent="0.25">
      <c r="A87" s="14" t="s">
        <v>205</v>
      </c>
      <c r="B87" s="15">
        <v>25</v>
      </c>
      <c r="C87" s="16">
        <v>5.95</v>
      </c>
      <c r="D87" s="18"/>
    </row>
    <row r="88" spans="1:4" x14ac:dyDescent="0.25">
      <c r="A88" s="14" t="s">
        <v>199</v>
      </c>
      <c r="B88" s="15">
        <v>25</v>
      </c>
      <c r="C88" s="16">
        <v>5.95</v>
      </c>
      <c r="D88" s="18"/>
    </row>
    <row r="89" spans="1:4" x14ac:dyDescent="0.25">
      <c r="A89" s="14" t="s">
        <v>213</v>
      </c>
      <c r="B89" s="15">
        <v>30</v>
      </c>
      <c r="C89" s="16">
        <v>6</v>
      </c>
      <c r="D89" s="18"/>
    </row>
    <row r="90" spans="1:4" x14ac:dyDescent="0.25">
      <c r="A90" s="14" t="s">
        <v>206</v>
      </c>
      <c r="B90" s="15">
        <v>25</v>
      </c>
      <c r="C90" s="16">
        <v>5.95</v>
      </c>
      <c r="D90" s="18"/>
    </row>
    <row r="91" spans="1:4" x14ac:dyDescent="0.25">
      <c r="A91" s="25" t="s">
        <v>207</v>
      </c>
      <c r="B91" s="15">
        <v>25</v>
      </c>
      <c r="C91" s="16">
        <v>5.95</v>
      </c>
      <c r="D91" s="18"/>
    </row>
    <row r="92" spans="1:4" x14ac:dyDescent="0.25">
      <c r="A92" s="14" t="s">
        <v>214</v>
      </c>
      <c r="B92" s="15">
        <v>30</v>
      </c>
      <c r="C92" s="16">
        <v>3.8</v>
      </c>
      <c r="D92" s="18"/>
    </row>
    <row r="93" spans="1:4" x14ac:dyDescent="0.25">
      <c r="A93" s="14" t="s">
        <v>208</v>
      </c>
      <c r="B93" s="15">
        <v>25</v>
      </c>
      <c r="C93" s="16">
        <v>5.95</v>
      </c>
      <c r="D93" s="18"/>
    </row>
    <row r="94" spans="1:4" x14ac:dyDescent="0.25">
      <c r="A94" s="14" t="s">
        <v>209</v>
      </c>
      <c r="B94" s="15">
        <v>25</v>
      </c>
      <c r="C94" s="16">
        <v>5.95</v>
      </c>
      <c r="D94" s="18"/>
    </row>
    <row r="95" spans="1:4" x14ac:dyDescent="0.25">
      <c r="A95" s="14" t="s">
        <v>210</v>
      </c>
      <c r="B95" s="15">
        <v>25</v>
      </c>
      <c r="C95" s="16">
        <v>5.95</v>
      </c>
      <c r="D95" s="18"/>
    </row>
    <row r="96" spans="1:4" x14ac:dyDescent="0.25">
      <c r="A96" s="14" t="s">
        <v>211</v>
      </c>
      <c r="B96" s="15">
        <v>25</v>
      </c>
      <c r="C96" s="16">
        <v>5.95</v>
      </c>
      <c r="D96" s="18"/>
    </row>
    <row r="97" spans="1:4" x14ac:dyDescent="0.25">
      <c r="A97" s="14" t="s">
        <v>212</v>
      </c>
      <c r="B97" s="15">
        <v>25</v>
      </c>
      <c r="C97" s="16">
        <v>5.95</v>
      </c>
      <c r="D97" s="18"/>
    </row>
    <row r="98" spans="1:4" x14ac:dyDescent="0.25">
      <c r="A98" s="42" t="s">
        <v>194</v>
      </c>
      <c r="B98" s="46"/>
      <c r="C98" s="49"/>
      <c r="D98" s="50"/>
    </row>
    <row r="99" spans="1:4" x14ac:dyDescent="0.25">
      <c r="A99" s="19" t="s">
        <v>145</v>
      </c>
      <c r="B99" s="20">
        <v>25</v>
      </c>
      <c r="C99" s="21">
        <v>5.6</v>
      </c>
      <c r="D99" s="18"/>
    </row>
    <row r="100" spans="1:4" x14ac:dyDescent="0.25">
      <c r="A100" s="19" t="s">
        <v>258</v>
      </c>
      <c r="B100" s="15">
        <v>25</v>
      </c>
      <c r="C100" s="16">
        <v>4.9000000000000004</v>
      </c>
      <c r="D100" s="18"/>
    </row>
    <row r="101" spans="1:4" x14ac:dyDescent="0.25">
      <c r="A101" s="43" t="s">
        <v>146</v>
      </c>
      <c r="B101" s="35">
        <v>25</v>
      </c>
      <c r="C101" s="36">
        <v>4.75</v>
      </c>
      <c r="D101" s="38"/>
    </row>
    <row r="102" spans="1:4" x14ac:dyDescent="0.25">
      <c r="A102" s="44" t="s">
        <v>148</v>
      </c>
      <c r="B102" s="15">
        <v>25</v>
      </c>
      <c r="C102" s="16">
        <v>4.7</v>
      </c>
      <c r="D102" s="54"/>
    </row>
    <row r="103" spans="1:4" x14ac:dyDescent="0.25">
      <c r="A103" s="19" t="s">
        <v>149</v>
      </c>
      <c r="B103" s="15">
        <v>25</v>
      </c>
      <c r="C103" s="16">
        <v>0</v>
      </c>
      <c r="D103" s="18" t="s">
        <v>34</v>
      </c>
    </row>
    <row r="104" spans="1:4" x14ac:dyDescent="0.25">
      <c r="A104" s="14" t="s">
        <v>147</v>
      </c>
      <c r="B104" s="15">
        <v>10</v>
      </c>
      <c r="C104" s="16">
        <v>4.4000000000000004</v>
      </c>
      <c r="D104" s="18"/>
    </row>
    <row r="105" spans="1:4" x14ac:dyDescent="0.25">
      <c r="A105" s="27" t="s">
        <v>150</v>
      </c>
      <c r="B105" s="28">
        <v>10</v>
      </c>
      <c r="C105" s="29">
        <v>8.5</v>
      </c>
      <c r="D105" s="30"/>
    </row>
    <row r="106" spans="1:4" x14ac:dyDescent="0.25">
      <c r="A106" s="27" t="s">
        <v>151</v>
      </c>
      <c r="B106" s="28">
        <v>10</v>
      </c>
      <c r="C106" s="29">
        <v>8.6999999999999993</v>
      </c>
      <c r="D106" s="30"/>
    </row>
    <row r="107" spans="1:4" x14ac:dyDescent="0.25">
      <c r="A107" s="27" t="s">
        <v>152</v>
      </c>
      <c r="B107" s="28">
        <v>10</v>
      </c>
      <c r="C107" s="29">
        <v>7.5</v>
      </c>
      <c r="D107" s="30"/>
    </row>
    <row r="108" spans="1:4" x14ac:dyDescent="0.25">
      <c r="A108" s="14" t="s">
        <v>153</v>
      </c>
      <c r="B108" s="15">
        <v>25</v>
      </c>
      <c r="C108" s="16">
        <v>3.4</v>
      </c>
      <c r="D108" s="18"/>
    </row>
    <row r="109" spans="1:4" x14ac:dyDescent="0.25">
      <c r="A109" s="14" t="s">
        <v>154</v>
      </c>
      <c r="B109" s="15">
        <v>20</v>
      </c>
      <c r="C109" s="16">
        <v>3.4</v>
      </c>
      <c r="D109" s="18"/>
    </row>
    <row r="110" spans="1:4" x14ac:dyDescent="0.25">
      <c r="A110" s="14" t="s">
        <v>155</v>
      </c>
      <c r="B110" s="15">
        <v>25</v>
      </c>
      <c r="C110" s="16">
        <v>3.9</v>
      </c>
      <c r="D110" s="18"/>
    </row>
    <row r="111" spans="1:4" x14ac:dyDescent="0.25">
      <c r="A111" s="14" t="s">
        <v>156</v>
      </c>
      <c r="B111" s="15">
        <v>20</v>
      </c>
      <c r="C111" s="16">
        <v>8.1</v>
      </c>
      <c r="D111" s="18"/>
    </row>
    <row r="112" spans="1:4" x14ac:dyDescent="0.25">
      <c r="A112" s="14" t="s">
        <v>157</v>
      </c>
      <c r="B112" s="15">
        <v>20</v>
      </c>
      <c r="C112" s="16">
        <v>5</v>
      </c>
      <c r="D112" s="18"/>
    </row>
    <row r="113" spans="1:4" x14ac:dyDescent="0.25">
      <c r="A113" s="14" t="s">
        <v>158</v>
      </c>
      <c r="B113" s="15">
        <v>20</v>
      </c>
      <c r="C113" s="16">
        <v>14.8</v>
      </c>
      <c r="D113" s="18"/>
    </row>
    <row r="114" spans="1:4" x14ac:dyDescent="0.25">
      <c r="A114" s="14" t="s">
        <v>265</v>
      </c>
      <c r="B114" s="15">
        <v>25</v>
      </c>
      <c r="C114" s="16">
        <v>3</v>
      </c>
      <c r="D114" s="18"/>
    </row>
    <row r="115" spans="1:4" x14ac:dyDescent="0.25">
      <c r="A115" s="14" t="s">
        <v>159</v>
      </c>
      <c r="B115" s="15">
        <v>25</v>
      </c>
      <c r="C115" s="16">
        <v>4.8</v>
      </c>
      <c r="D115" s="18"/>
    </row>
    <row r="116" spans="1:4" x14ac:dyDescent="0.25">
      <c r="A116" s="11" t="s">
        <v>141</v>
      </c>
      <c r="B116" s="12"/>
      <c r="C116" s="13"/>
      <c r="D116" s="24"/>
    </row>
    <row r="117" spans="1:4" x14ac:dyDescent="0.25">
      <c r="A117" s="14" t="s">
        <v>160</v>
      </c>
      <c r="B117" s="15">
        <v>25</v>
      </c>
      <c r="C117" s="16">
        <v>7.4</v>
      </c>
      <c r="D117" s="18"/>
    </row>
    <row r="118" spans="1:4" x14ac:dyDescent="0.25">
      <c r="A118" s="14" t="s">
        <v>80</v>
      </c>
      <c r="B118" s="15">
        <v>50</v>
      </c>
      <c r="C118" s="16">
        <v>6</v>
      </c>
      <c r="D118" s="18"/>
    </row>
    <row r="119" spans="1:4" x14ac:dyDescent="0.25">
      <c r="A119" s="14" t="s">
        <v>79</v>
      </c>
      <c r="B119" s="15">
        <v>25</v>
      </c>
      <c r="C119" s="16">
        <v>8.5</v>
      </c>
      <c r="D119" s="18"/>
    </row>
    <row r="120" spans="1:4" x14ac:dyDescent="0.25">
      <c r="A120" s="14" t="s">
        <v>237</v>
      </c>
      <c r="B120" s="15">
        <v>30</v>
      </c>
      <c r="C120" s="16">
        <v>6</v>
      </c>
      <c r="D120" s="18"/>
    </row>
    <row r="121" spans="1:4" x14ac:dyDescent="0.25">
      <c r="A121" s="14" t="s">
        <v>238</v>
      </c>
      <c r="B121" s="15">
        <v>30</v>
      </c>
      <c r="C121" s="16">
        <v>3.8</v>
      </c>
      <c r="D121" s="18"/>
    </row>
    <row r="122" spans="1:4" x14ac:dyDescent="0.25">
      <c r="A122" s="14" t="s">
        <v>81</v>
      </c>
      <c r="B122" s="15">
        <v>50</v>
      </c>
      <c r="C122" s="16">
        <v>5.4</v>
      </c>
      <c r="D122" s="18"/>
    </row>
    <row r="123" spans="1:4" x14ac:dyDescent="0.25">
      <c r="A123" s="14" t="s">
        <v>82</v>
      </c>
      <c r="B123" s="15">
        <v>25</v>
      </c>
      <c r="C123" s="16">
        <v>5</v>
      </c>
      <c r="D123" s="18"/>
    </row>
    <row r="124" spans="1:4" x14ac:dyDescent="0.25">
      <c r="A124" s="14" t="s">
        <v>161</v>
      </c>
      <c r="B124" s="15">
        <v>10</v>
      </c>
      <c r="C124" s="16">
        <v>29</v>
      </c>
      <c r="D124" s="18"/>
    </row>
    <row r="125" spans="1:4" x14ac:dyDescent="0.25">
      <c r="A125" s="14" t="s">
        <v>162</v>
      </c>
      <c r="B125" s="15">
        <v>40</v>
      </c>
      <c r="C125" s="16">
        <v>4.5999999999999996</v>
      </c>
      <c r="D125" s="18"/>
    </row>
    <row r="126" spans="1:4" x14ac:dyDescent="0.25">
      <c r="A126" s="14" t="s">
        <v>183</v>
      </c>
      <c r="B126" s="15">
        <v>10</v>
      </c>
      <c r="C126" s="16">
        <v>18.5</v>
      </c>
      <c r="D126" s="18"/>
    </row>
    <row r="127" spans="1:4" x14ac:dyDescent="0.25">
      <c r="A127" s="34" t="s">
        <v>184</v>
      </c>
      <c r="B127" s="35">
        <v>10</v>
      </c>
      <c r="C127" s="36">
        <v>18.5</v>
      </c>
      <c r="D127" s="30"/>
    </row>
    <row r="128" spans="1:4" x14ac:dyDescent="0.25">
      <c r="A128" s="14" t="s">
        <v>257</v>
      </c>
      <c r="B128" s="15">
        <v>10</v>
      </c>
      <c r="C128" s="16">
        <v>11.8</v>
      </c>
      <c r="D128" s="18"/>
    </row>
    <row r="129" spans="1:4" x14ac:dyDescent="0.25">
      <c r="A129" s="14" t="s">
        <v>185</v>
      </c>
      <c r="B129" s="15">
        <v>10</v>
      </c>
      <c r="C129" s="16">
        <v>10.5</v>
      </c>
      <c r="D129" s="18"/>
    </row>
    <row r="130" spans="1:4" x14ac:dyDescent="0.25">
      <c r="A130" s="14" t="s">
        <v>163</v>
      </c>
      <c r="B130" s="15">
        <v>25</v>
      </c>
      <c r="C130" s="16">
        <v>2.4</v>
      </c>
      <c r="D130" s="18"/>
    </row>
    <row r="131" spans="1:4" x14ac:dyDescent="0.25">
      <c r="A131" s="14" t="s">
        <v>164</v>
      </c>
      <c r="B131" s="15">
        <v>25</v>
      </c>
      <c r="C131" s="16">
        <v>2.4</v>
      </c>
      <c r="D131" s="18"/>
    </row>
    <row r="132" spans="1:4" x14ac:dyDescent="0.25">
      <c r="A132" s="14" t="s">
        <v>113</v>
      </c>
      <c r="B132" s="15">
        <v>25</v>
      </c>
      <c r="C132" s="16">
        <v>9.5</v>
      </c>
      <c r="D132" s="18"/>
    </row>
    <row r="133" spans="1:4" x14ac:dyDescent="0.25">
      <c r="A133" s="14" t="s">
        <v>112</v>
      </c>
      <c r="B133" s="15">
        <v>25</v>
      </c>
      <c r="C133" s="16">
        <v>8.9499999999999993</v>
      </c>
      <c r="D133" s="18"/>
    </row>
    <row r="134" spans="1:4" x14ac:dyDescent="0.25">
      <c r="A134" s="14" t="s">
        <v>111</v>
      </c>
      <c r="B134" s="15">
        <v>25</v>
      </c>
      <c r="C134" s="16">
        <v>8.6300000000000008</v>
      </c>
      <c r="D134" s="18"/>
    </row>
    <row r="135" spans="1:4" x14ac:dyDescent="0.25">
      <c r="A135" s="42" t="s">
        <v>137</v>
      </c>
      <c r="B135" s="46"/>
      <c r="C135" s="49"/>
      <c r="D135" s="50"/>
    </row>
    <row r="136" spans="1:4" x14ac:dyDescent="0.25">
      <c r="A136" s="14" t="s">
        <v>138</v>
      </c>
      <c r="B136" s="15">
        <v>25</v>
      </c>
      <c r="C136" s="16">
        <v>12.5</v>
      </c>
      <c r="D136" s="18"/>
    </row>
    <row r="137" spans="1:4" x14ac:dyDescent="0.25">
      <c r="A137" s="14" t="s">
        <v>139</v>
      </c>
      <c r="B137" s="15">
        <v>25</v>
      </c>
      <c r="C137" s="16">
        <v>5.5</v>
      </c>
      <c r="D137" s="18"/>
    </row>
    <row r="138" spans="1:4" x14ac:dyDescent="0.25">
      <c r="A138" s="14" t="s">
        <v>140</v>
      </c>
      <c r="B138" s="15">
        <v>25</v>
      </c>
      <c r="C138" s="16">
        <v>24.8</v>
      </c>
      <c r="D138" s="18"/>
    </row>
    <row r="139" spans="1:4" x14ac:dyDescent="0.25">
      <c r="A139" s="27" t="s">
        <v>26</v>
      </c>
      <c r="B139" s="28">
        <v>25</v>
      </c>
      <c r="C139" s="29">
        <v>11.3</v>
      </c>
      <c r="D139" s="30"/>
    </row>
    <row r="140" spans="1:4" x14ac:dyDescent="0.25">
      <c r="A140" s="14" t="s">
        <v>27</v>
      </c>
      <c r="B140" s="15">
        <v>40</v>
      </c>
      <c r="C140" s="16">
        <v>4.2</v>
      </c>
      <c r="D140" s="18"/>
    </row>
    <row r="141" spans="1:4" x14ac:dyDescent="0.25">
      <c r="A141" s="14" t="s">
        <v>260</v>
      </c>
      <c r="B141" s="15">
        <v>20</v>
      </c>
      <c r="C141" s="16">
        <v>5.5</v>
      </c>
      <c r="D141" s="18"/>
    </row>
    <row r="142" spans="1:4" x14ac:dyDescent="0.25">
      <c r="A142" s="14" t="s">
        <v>273</v>
      </c>
      <c r="B142" s="15">
        <v>22.68</v>
      </c>
      <c r="C142" s="16">
        <v>5.7</v>
      </c>
      <c r="D142" s="18"/>
    </row>
    <row r="143" spans="1:4" x14ac:dyDescent="0.25">
      <c r="A143" s="14" t="s">
        <v>28</v>
      </c>
      <c r="B143" s="15">
        <v>30</v>
      </c>
      <c r="C143" s="16">
        <v>4.4000000000000004</v>
      </c>
      <c r="D143" s="18"/>
    </row>
    <row r="144" spans="1:4" x14ac:dyDescent="0.25">
      <c r="A144" s="14" t="s">
        <v>216</v>
      </c>
      <c r="B144" s="15">
        <v>10</v>
      </c>
      <c r="C144" s="16">
        <v>6.7</v>
      </c>
      <c r="D144" s="18"/>
    </row>
    <row r="145" spans="1:4" x14ac:dyDescent="0.25">
      <c r="A145" s="14" t="s">
        <v>83</v>
      </c>
      <c r="B145" s="15">
        <v>25</v>
      </c>
      <c r="C145" s="16">
        <v>13.5</v>
      </c>
      <c r="D145" s="18"/>
    </row>
    <row r="146" spans="1:4" x14ac:dyDescent="0.25">
      <c r="A146" s="14" t="s">
        <v>240</v>
      </c>
      <c r="B146" s="15">
        <v>25</v>
      </c>
      <c r="C146" s="16">
        <v>6</v>
      </c>
      <c r="D146" s="18"/>
    </row>
    <row r="147" spans="1:4" x14ac:dyDescent="0.25">
      <c r="A147" s="14" t="s">
        <v>239</v>
      </c>
      <c r="B147" s="15">
        <v>25</v>
      </c>
      <c r="C147" s="16">
        <v>5.6</v>
      </c>
      <c r="D147" s="18"/>
    </row>
    <row r="148" spans="1:4" x14ac:dyDescent="0.25">
      <c r="A148" s="14" t="s">
        <v>242</v>
      </c>
      <c r="B148" s="15">
        <v>25</v>
      </c>
      <c r="C148" s="16">
        <v>7.6</v>
      </c>
      <c r="D148" s="18"/>
    </row>
    <row r="149" spans="1:4" x14ac:dyDescent="0.25">
      <c r="A149" s="25" t="s">
        <v>241</v>
      </c>
      <c r="B149" s="15">
        <v>25</v>
      </c>
      <c r="C149" s="16">
        <v>7.2</v>
      </c>
      <c r="D149" s="18"/>
    </row>
    <row r="150" spans="1:4" x14ac:dyDescent="0.25">
      <c r="A150" s="45" t="s">
        <v>70</v>
      </c>
      <c r="B150" s="46"/>
      <c r="C150" s="49"/>
      <c r="D150" s="55"/>
    </row>
    <row r="151" spans="1:4" x14ac:dyDescent="0.25">
      <c r="A151" s="25" t="s">
        <v>67</v>
      </c>
      <c r="B151" s="15">
        <v>5</v>
      </c>
      <c r="C151" s="16">
        <v>0</v>
      </c>
      <c r="D151" s="18" t="s">
        <v>34</v>
      </c>
    </row>
    <row r="152" spans="1:4" x14ac:dyDescent="0.25">
      <c r="A152" s="41" t="s">
        <v>116</v>
      </c>
      <c r="B152" s="28">
        <v>25</v>
      </c>
      <c r="C152" s="29">
        <v>7.1</v>
      </c>
      <c r="D152" s="30"/>
    </row>
    <row r="153" spans="1:4" x14ac:dyDescent="0.25">
      <c r="A153" s="41" t="s">
        <v>115</v>
      </c>
      <c r="B153" s="28">
        <v>25</v>
      </c>
      <c r="C153" s="29">
        <v>6.6</v>
      </c>
      <c r="D153" s="30"/>
    </row>
    <row r="154" spans="1:4" x14ac:dyDescent="0.25">
      <c r="A154" s="41" t="s">
        <v>114</v>
      </c>
      <c r="B154" s="28">
        <v>25</v>
      </c>
      <c r="C154" s="29">
        <v>6.4</v>
      </c>
      <c r="D154" s="30"/>
    </row>
    <row r="155" spans="1:4" x14ac:dyDescent="0.25">
      <c r="A155" s="14" t="s">
        <v>68</v>
      </c>
      <c r="B155" s="15">
        <v>5</v>
      </c>
      <c r="C155" s="16">
        <v>0</v>
      </c>
      <c r="D155" s="18" t="s">
        <v>34</v>
      </c>
    </row>
    <row r="156" spans="1:4" x14ac:dyDescent="0.25">
      <c r="A156" s="25" t="s">
        <v>186</v>
      </c>
      <c r="B156" s="15">
        <v>15</v>
      </c>
      <c r="C156" s="16">
        <v>44.5</v>
      </c>
      <c r="D156" s="18"/>
    </row>
    <row r="157" spans="1:4" x14ac:dyDescent="0.25">
      <c r="A157" s="25" t="s">
        <v>187</v>
      </c>
      <c r="B157" s="15">
        <v>8</v>
      </c>
      <c r="C157" s="16">
        <v>41</v>
      </c>
      <c r="D157" s="18"/>
    </row>
    <row r="158" spans="1:4" x14ac:dyDescent="0.25">
      <c r="A158" s="42" t="s">
        <v>62</v>
      </c>
      <c r="B158" s="47"/>
      <c r="C158" s="48"/>
      <c r="D158" s="53"/>
    </row>
    <row r="159" spans="1:4" x14ac:dyDescent="0.25">
      <c r="A159" s="27" t="s">
        <v>244</v>
      </c>
      <c r="B159" s="28">
        <v>45.36</v>
      </c>
      <c r="C159" s="29">
        <v>9.8000000000000007</v>
      </c>
      <c r="D159" s="51"/>
    </row>
    <row r="160" spans="1:4" x14ac:dyDescent="0.25">
      <c r="A160" s="27" t="s">
        <v>243</v>
      </c>
      <c r="B160" s="28">
        <v>45.36</v>
      </c>
      <c r="C160" s="29">
        <v>9</v>
      </c>
      <c r="D160" s="51"/>
    </row>
    <row r="161" spans="1:4" x14ac:dyDescent="0.25">
      <c r="A161" s="27" t="s">
        <v>245</v>
      </c>
      <c r="B161" s="28">
        <v>45.36</v>
      </c>
      <c r="C161" s="29">
        <v>9.6</v>
      </c>
      <c r="D161" s="30"/>
    </row>
    <row r="162" spans="1:4" x14ac:dyDescent="0.25">
      <c r="A162" s="14" t="s">
        <v>246</v>
      </c>
      <c r="B162" s="15">
        <v>45.36</v>
      </c>
      <c r="C162" s="16">
        <v>10.4</v>
      </c>
      <c r="D162" s="18"/>
    </row>
    <row r="163" spans="1:4" x14ac:dyDescent="0.25">
      <c r="A163" s="14" t="s">
        <v>84</v>
      </c>
      <c r="B163" s="15">
        <v>25</v>
      </c>
      <c r="C163" s="16">
        <v>8.3000000000000007</v>
      </c>
      <c r="D163" s="18"/>
    </row>
    <row r="164" spans="1:4" x14ac:dyDescent="0.25">
      <c r="A164" s="14" t="s">
        <v>29</v>
      </c>
      <c r="B164" s="15">
        <v>25</v>
      </c>
      <c r="C164" s="16">
        <v>6.7</v>
      </c>
      <c r="D164" s="18"/>
    </row>
    <row r="165" spans="1:4" x14ac:dyDescent="0.25">
      <c r="A165" s="14" t="s">
        <v>85</v>
      </c>
      <c r="B165" s="15">
        <v>25</v>
      </c>
      <c r="C165" s="16">
        <v>6.8</v>
      </c>
      <c r="D165" s="18"/>
    </row>
    <row r="166" spans="1:4" x14ac:dyDescent="0.25">
      <c r="A166" s="14" t="s">
        <v>188</v>
      </c>
      <c r="B166" s="15">
        <v>15</v>
      </c>
      <c r="C166" s="16">
        <v>45.5</v>
      </c>
      <c r="D166" s="18"/>
    </row>
    <row r="167" spans="1:4" x14ac:dyDescent="0.25">
      <c r="A167" s="31" t="s">
        <v>189</v>
      </c>
      <c r="B167" s="32">
        <v>10</v>
      </c>
      <c r="C167" s="33">
        <v>36</v>
      </c>
      <c r="D167" s="40"/>
    </row>
    <row r="168" spans="1:4" x14ac:dyDescent="0.25">
      <c r="A168" s="14" t="s">
        <v>249</v>
      </c>
      <c r="B168" s="15">
        <v>12</v>
      </c>
      <c r="C168" s="16">
        <v>69</v>
      </c>
      <c r="D168" s="18"/>
    </row>
    <row r="169" spans="1:4" x14ac:dyDescent="0.25">
      <c r="A169" s="14" t="s">
        <v>122</v>
      </c>
      <c r="B169" s="15">
        <v>25</v>
      </c>
      <c r="C169" s="16">
        <v>5.5</v>
      </c>
      <c r="D169" s="18"/>
    </row>
    <row r="170" spans="1:4" x14ac:dyDescent="0.25">
      <c r="A170" s="14" t="s">
        <v>121</v>
      </c>
      <c r="B170" s="15">
        <v>25</v>
      </c>
      <c r="C170" s="16">
        <v>5</v>
      </c>
      <c r="D170" s="18"/>
    </row>
    <row r="171" spans="1:4" x14ac:dyDescent="0.25">
      <c r="A171" s="31" t="s">
        <v>120</v>
      </c>
      <c r="B171" s="32">
        <v>25</v>
      </c>
      <c r="C171" s="33">
        <v>4.8499999999999996</v>
      </c>
      <c r="D171" s="40"/>
    </row>
    <row r="172" spans="1:4" x14ac:dyDescent="0.25">
      <c r="A172" s="14" t="s">
        <v>119</v>
      </c>
      <c r="B172" s="15">
        <v>25</v>
      </c>
      <c r="C172" s="16">
        <v>8.1</v>
      </c>
      <c r="D172" s="18"/>
    </row>
    <row r="173" spans="1:4" x14ac:dyDescent="0.25">
      <c r="A173" s="14" t="s">
        <v>118</v>
      </c>
      <c r="B173" s="15">
        <v>25</v>
      </c>
      <c r="C173" s="16">
        <v>7.5</v>
      </c>
      <c r="D173" s="18"/>
    </row>
    <row r="174" spans="1:4" x14ac:dyDescent="0.25">
      <c r="A174" s="14" t="s">
        <v>117</v>
      </c>
      <c r="B174" s="15">
        <v>25</v>
      </c>
      <c r="C174" s="16">
        <v>7.2</v>
      </c>
      <c r="D174" s="18"/>
    </row>
    <row r="175" spans="1:4" x14ac:dyDescent="0.25">
      <c r="A175" s="14" t="s">
        <v>255</v>
      </c>
      <c r="B175" s="15">
        <v>5</v>
      </c>
      <c r="C175" s="16">
        <v>23</v>
      </c>
      <c r="D175" s="18"/>
    </row>
    <row r="176" spans="1:4" x14ac:dyDescent="0.25">
      <c r="A176" s="14" t="s">
        <v>254</v>
      </c>
      <c r="B176" s="15">
        <v>30</v>
      </c>
      <c r="C176" s="16">
        <v>20</v>
      </c>
      <c r="D176" s="52"/>
    </row>
    <row r="177" spans="1:4" x14ac:dyDescent="0.25">
      <c r="A177" s="14" t="s">
        <v>87</v>
      </c>
      <c r="B177" s="15">
        <v>25</v>
      </c>
      <c r="C177" s="16">
        <v>3.4</v>
      </c>
      <c r="D177" s="18"/>
    </row>
    <row r="178" spans="1:4" x14ac:dyDescent="0.25">
      <c r="A178" s="14" t="s">
        <v>86</v>
      </c>
      <c r="B178" s="15">
        <v>25</v>
      </c>
      <c r="C178" s="16">
        <v>3.5</v>
      </c>
      <c r="D178" s="18"/>
    </row>
    <row r="179" spans="1:4" x14ac:dyDescent="0.25">
      <c r="A179" s="14" t="s">
        <v>217</v>
      </c>
      <c r="B179" s="15">
        <v>10</v>
      </c>
      <c r="C179" s="16">
        <v>5.5</v>
      </c>
      <c r="D179" s="18"/>
    </row>
    <row r="180" spans="1:4" x14ac:dyDescent="0.25">
      <c r="A180" s="14" t="s">
        <v>218</v>
      </c>
      <c r="B180" s="15">
        <v>10</v>
      </c>
      <c r="C180" s="16">
        <v>7.8</v>
      </c>
      <c r="D180" s="18"/>
    </row>
    <row r="181" spans="1:4" x14ac:dyDescent="0.25">
      <c r="A181" s="25" t="s">
        <v>219</v>
      </c>
      <c r="B181" s="15">
        <v>10</v>
      </c>
      <c r="C181" s="16">
        <v>6.8</v>
      </c>
      <c r="D181" s="18"/>
    </row>
    <row r="182" spans="1:4" x14ac:dyDescent="0.25">
      <c r="A182" s="25" t="s">
        <v>220</v>
      </c>
      <c r="B182" s="15">
        <v>10</v>
      </c>
      <c r="C182" s="16">
        <v>6.8</v>
      </c>
      <c r="D182" s="18"/>
    </row>
    <row r="183" spans="1:4" x14ac:dyDescent="0.25">
      <c r="A183" s="14" t="s">
        <v>221</v>
      </c>
      <c r="B183" s="15">
        <v>10</v>
      </c>
      <c r="C183" s="16">
        <v>10.3</v>
      </c>
      <c r="D183" s="18"/>
    </row>
    <row r="184" spans="1:4" x14ac:dyDescent="0.25">
      <c r="A184" s="14" t="s">
        <v>222</v>
      </c>
      <c r="B184" s="15">
        <v>10</v>
      </c>
      <c r="C184" s="16">
        <v>9</v>
      </c>
      <c r="D184" s="18"/>
    </row>
    <row r="185" spans="1:4" x14ac:dyDescent="0.25">
      <c r="A185" s="14" t="s">
        <v>223</v>
      </c>
      <c r="B185" s="15">
        <v>10</v>
      </c>
      <c r="C185" s="16">
        <v>4.5999999999999996</v>
      </c>
      <c r="D185" s="18"/>
    </row>
    <row r="186" spans="1:4" x14ac:dyDescent="0.25">
      <c r="A186" s="14" t="s">
        <v>30</v>
      </c>
      <c r="B186" s="15">
        <v>40</v>
      </c>
      <c r="C186" s="16">
        <v>4.2</v>
      </c>
      <c r="D186" s="18"/>
    </row>
    <row r="187" spans="1:4" x14ac:dyDescent="0.25">
      <c r="A187" s="14" t="s">
        <v>31</v>
      </c>
      <c r="B187" s="15">
        <v>50</v>
      </c>
      <c r="C187" s="16">
        <v>10.6</v>
      </c>
      <c r="D187" s="18"/>
    </row>
    <row r="188" spans="1:4" x14ac:dyDescent="0.25">
      <c r="A188" s="34" t="s">
        <v>129</v>
      </c>
      <c r="B188" s="35">
        <v>20</v>
      </c>
      <c r="C188" s="36">
        <v>6.35</v>
      </c>
      <c r="D188" s="30" t="s">
        <v>274</v>
      </c>
    </row>
    <row r="189" spans="1:4" x14ac:dyDescent="0.25">
      <c r="A189" s="34" t="s">
        <v>247</v>
      </c>
      <c r="B189" s="35">
        <v>20</v>
      </c>
      <c r="C189" s="36">
        <v>6.5</v>
      </c>
      <c r="D189" s="30" t="s">
        <v>274</v>
      </c>
    </row>
    <row r="190" spans="1:4" x14ac:dyDescent="0.25">
      <c r="A190" s="34" t="s">
        <v>247</v>
      </c>
      <c r="B190" s="35">
        <v>20</v>
      </c>
      <c r="C190" s="36">
        <v>6.9</v>
      </c>
      <c r="D190" s="30" t="s">
        <v>274</v>
      </c>
    </row>
    <row r="191" spans="1:4" x14ac:dyDescent="0.25">
      <c r="A191" s="19" t="s">
        <v>125</v>
      </c>
      <c r="B191" s="15">
        <v>12.5</v>
      </c>
      <c r="C191" s="16">
        <v>24.7</v>
      </c>
      <c r="D191" s="18" t="s">
        <v>274</v>
      </c>
    </row>
    <row r="192" spans="1:4" x14ac:dyDescent="0.25">
      <c r="A192" s="19" t="s">
        <v>124</v>
      </c>
      <c r="B192" s="15">
        <v>12.5</v>
      </c>
      <c r="C192" s="16">
        <v>23.4</v>
      </c>
      <c r="D192" s="18" t="s">
        <v>274</v>
      </c>
    </row>
    <row r="193" spans="1:4" x14ac:dyDescent="0.25">
      <c r="A193" s="34" t="s">
        <v>126</v>
      </c>
      <c r="B193" s="28">
        <v>12.5</v>
      </c>
      <c r="C193" s="29">
        <v>15.8</v>
      </c>
      <c r="D193" s="30" t="s">
        <v>274</v>
      </c>
    </row>
    <row r="194" spans="1:4" x14ac:dyDescent="0.25">
      <c r="A194" s="34" t="s">
        <v>128</v>
      </c>
      <c r="B194" s="28">
        <v>12.5</v>
      </c>
      <c r="C194" s="29">
        <v>17.399999999999999</v>
      </c>
      <c r="D194" s="30" t="s">
        <v>274</v>
      </c>
    </row>
    <row r="195" spans="1:4" x14ac:dyDescent="0.25">
      <c r="A195" s="34" t="s">
        <v>127</v>
      </c>
      <c r="B195" s="28">
        <v>12.5</v>
      </c>
      <c r="C195" s="29">
        <v>16.5</v>
      </c>
      <c r="D195" s="30" t="s">
        <v>274</v>
      </c>
    </row>
    <row r="196" spans="1:4" x14ac:dyDescent="0.25">
      <c r="A196" s="19" t="s">
        <v>123</v>
      </c>
      <c r="B196" s="15">
        <v>12.5</v>
      </c>
      <c r="C196" s="16">
        <v>22.7</v>
      </c>
      <c r="D196" s="18" t="s">
        <v>274</v>
      </c>
    </row>
    <row r="197" spans="1:4" x14ac:dyDescent="0.25">
      <c r="A197" s="14" t="s">
        <v>32</v>
      </c>
      <c r="B197" s="15">
        <v>15</v>
      </c>
      <c r="C197" s="16">
        <v>110</v>
      </c>
      <c r="D197" s="18"/>
    </row>
    <row r="198" spans="1:4" x14ac:dyDescent="0.25">
      <c r="A198" s="14" t="s">
        <v>33</v>
      </c>
      <c r="B198" s="15">
        <v>2</v>
      </c>
      <c r="C198" s="16">
        <v>145</v>
      </c>
      <c r="D198" s="18"/>
    </row>
    <row r="199" spans="1:4" x14ac:dyDescent="0.25">
      <c r="A199" s="27" t="s">
        <v>35</v>
      </c>
      <c r="B199" s="28">
        <v>45.36</v>
      </c>
      <c r="C199" s="29">
        <v>6.8</v>
      </c>
      <c r="D199" s="30"/>
    </row>
    <row r="200" spans="1:4" x14ac:dyDescent="0.25">
      <c r="A200" s="27" t="s">
        <v>36</v>
      </c>
      <c r="B200" s="28">
        <v>50</v>
      </c>
      <c r="C200" s="29">
        <v>4.7</v>
      </c>
      <c r="D200" s="30"/>
    </row>
    <row r="201" spans="1:4" x14ac:dyDescent="0.25">
      <c r="A201" s="14" t="s">
        <v>37</v>
      </c>
      <c r="B201" s="15">
        <v>50</v>
      </c>
      <c r="C201" s="16">
        <v>2.75</v>
      </c>
      <c r="D201" s="18"/>
    </row>
    <row r="202" spans="1:4" x14ac:dyDescent="0.25">
      <c r="A202" s="14" t="s">
        <v>38</v>
      </c>
      <c r="B202" s="15">
        <v>25</v>
      </c>
      <c r="C202" s="16">
        <v>7.2</v>
      </c>
      <c r="D202" s="18"/>
    </row>
    <row r="203" spans="1:4" x14ac:dyDescent="0.25">
      <c r="A203" s="14" t="s">
        <v>39</v>
      </c>
      <c r="B203" s="15">
        <v>25</v>
      </c>
      <c r="C203" s="16">
        <v>7.5</v>
      </c>
      <c r="D203" s="17"/>
    </row>
    <row r="204" spans="1:4" x14ac:dyDescent="0.25">
      <c r="A204" s="31" t="s">
        <v>88</v>
      </c>
      <c r="B204" s="32">
        <v>25</v>
      </c>
      <c r="C204" s="33">
        <v>7.2</v>
      </c>
      <c r="D204" s="40"/>
    </row>
    <row r="205" spans="1:4" x14ac:dyDescent="0.25">
      <c r="A205" s="14" t="s">
        <v>89</v>
      </c>
      <c r="B205" s="15">
        <v>25</v>
      </c>
      <c r="C205" s="16">
        <v>7.5</v>
      </c>
      <c r="D205" s="18"/>
    </row>
    <row r="206" spans="1:4" x14ac:dyDescent="0.25">
      <c r="A206" s="14" t="s">
        <v>40</v>
      </c>
      <c r="B206" s="15">
        <v>50</v>
      </c>
      <c r="C206" s="16">
        <v>1.8</v>
      </c>
      <c r="D206" s="17"/>
    </row>
    <row r="207" spans="1:4" x14ac:dyDescent="0.25">
      <c r="A207" s="14" t="s">
        <v>250</v>
      </c>
      <c r="B207" s="15">
        <v>50</v>
      </c>
      <c r="C207" s="16">
        <v>3.9</v>
      </c>
      <c r="D207" s="17"/>
    </row>
    <row r="208" spans="1:4" x14ac:dyDescent="0.25">
      <c r="A208" s="14" t="s">
        <v>41</v>
      </c>
      <c r="B208" s="15">
        <v>25</v>
      </c>
      <c r="C208" s="16">
        <v>9.8000000000000007</v>
      </c>
      <c r="D208" s="17"/>
    </row>
    <row r="209" spans="1:4" x14ac:dyDescent="0.25">
      <c r="A209" s="14" t="s">
        <v>261</v>
      </c>
      <c r="B209" s="15">
        <v>25</v>
      </c>
      <c r="C209" s="16">
        <v>3.7</v>
      </c>
      <c r="D209" s="17"/>
    </row>
    <row r="210" spans="1:4" x14ac:dyDescent="0.25">
      <c r="A210" s="14" t="s">
        <v>43</v>
      </c>
      <c r="B210" s="15">
        <v>25</v>
      </c>
      <c r="C210" s="16">
        <v>4.5999999999999996</v>
      </c>
      <c r="D210" s="17"/>
    </row>
    <row r="211" spans="1:4" x14ac:dyDescent="0.25">
      <c r="A211" s="14" t="s">
        <v>42</v>
      </c>
      <c r="B211" s="15">
        <v>50</v>
      </c>
      <c r="C211" s="16">
        <v>4.5999999999999996</v>
      </c>
      <c r="D211" s="17"/>
    </row>
    <row r="212" spans="1:4" x14ac:dyDescent="0.25">
      <c r="A212" s="14" t="s">
        <v>44</v>
      </c>
      <c r="B212" s="15">
        <v>50</v>
      </c>
      <c r="C212" s="16">
        <v>6.2</v>
      </c>
      <c r="D212" s="17"/>
    </row>
    <row r="213" spans="1:4" x14ac:dyDescent="0.25">
      <c r="A213" s="14" t="s">
        <v>45</v>
      </c>
      <c r="B213" s="15">
        <v>25</v>
      </c>
      <c r="C213" s="16">
        <v>4.5999999999999996</v>
      </c>
      <c r="D213" s="17"/>
    </row>
    <row r="214" spans="1:4" x14ac:dyDescent="0.25">
      <c r="A214" s="14" t="s">
        <v>253</v>
      </c>
      <c r="B214" s="15">
        <v>25</v>
      </c>
      <c r="C214" s="16">
        <v>4.5</v>
      </c>
      <c r="D214" s="17"/>
    </row>
    <row r="215" spans="1:4" x14ac:dyDescent="0.25">
      <c r="A215" s="14" t="s">
        <v>266</v>
      </c>
      <c r="B215" s="15">
        <v>25</v>
      </c>
      <c r="C215" s="16">
        <v>12.3</v>
      </c>
      <c r="D215" s="18"/>
    </row>
    <row r="216" spans="1:4" x14ac:dyDescent="0.25">
      <c r="A216" s="25" t="s">
        <v>46</v>
      </c>
      <c r="B216" s="15">
        <v>25</v>
      </c>
      <c r="C216" s="16">
        <v>40</v>
      </c>
      <c r="D216" s="17"/>
    </row>
    <row r="217" spans="1:4" x14ac:dyDescent="0.25">
      <c r="A217" s="14" t="s">
        <v>264</v>
      </c>
      <c r="B217" s="15">
        <v>5</v>
      </c>
      <c r="C217" s="16">
        <v>45</v>
      </c>
      <c r="D217" s="17"/>
    </row>
    <row r="218" spans="1:4" x14ac:dyDescent="0.25">
      <c r="A218" s="14" t="s">
        <v>47</v>
      </c>
      <c r="B218" s="15">
        <v>25</v>
      </c>
      <c r="C218" s="16">
        <v>35</v>
      </c>
      <c r="D218" s="17"/>
    </row>
    <row r="219" spans="1:4" x14ac:dyDescent="0.25">
      <c r="A219" s="14" t="s">
        <v>130</v>
      </c>
      <c r="B219" s="15">
        <v>20</v>
      </c>
      <c r="C219" s="16">
        <v>13</v>
      </c>
      <c r="D219" s="18"/>
    </row>
    <row r="220" spans="1:4" x14ac:dyDescent="0.25">
      <c r="A220" s="14" t="s">
        <v>271</v>
      </c>
      <c r="B220" s="15">
        <v>2</v>
      </c>
      <c r="C220" s="16">
        <v>90</v>
      </c>
      <c r="D220" s="18"/>
    </row>
    <row r="221" spans="1:4" x14ac:dyDescent="0.25">
      <c r="A221" s="14" t="s">
        <v>272</v>
      </c>
      <c r="B221" s="15">
        <v>2</v>
      </c>
      <c r="C221" s="16">
        <v>88</v>
      </c>
      <c r="D221" s="17"/>
    </row>
    <row r="222" spans="1:4" x14ac:dyDescent="0.25">
      <c r="A222" s="14" t="s">
        <v>131</v>
      </c>
      <c r="B222" s="15">
        <v>25</v>
      </c>
      <c r="C222" s="16">
        <v>42</v>
      </c>
      <c r="D222" s="18"/>
    </row>
    <row r="223" spans="1:4" x14ac:dyDescent="0.25">
      <c r="A223" s="14" t="s">
        <v>132</v>
      </c>
      <c r="B223" s="15">
        <v>10</v>
      </c>
      <c r="C223" s="16">
        <v>45</v>
      </c>
      <c r="D223" s="18"/>
    </row>
    <row r="224" spans="1:4" x14ac:dyDescent="0.25">
      <c r="A224" s="14" t="s">
        <v>133</v>
      </c>
      <c r="B224" s="15">
        <v>5</v>
      </c>
      <c r="C224" s="16">
        <v>45</v>
      </c>
      <c r="D224" s="18"/>
    </row>
    <row r="225" spans="1:4" x14ac:dyDescent="0.25">
      <c r="A225" s="25" t="s">
        <v>48</v>
      </c>
      <c r="B225" s="15">
        <v>8</v>
      </c>
      <c r="C225" s="16">
        <v>32</v>
      </c>
      <c r="D225" s="17"/>
    </row>
    <row r="226" spans="1:4" x14ac:dyDescent="0.25">
      <c r="A226" s="14" t="s">
        <v>165</v>
      </c>
      <c r="B226" s="15">
        <v>25</v>
      </c>
      <c r="C226" s="16">
        <v>5.15</v>
      </c>
      <c r="D226" s="18"/>
    </row>
    <row r="227" spans="1:4" x14ac:dyDescent="0.25">
      <c r="A227" s="14" t="s">
        <v>166</v>
      </c>
      <c r="B227" s="15">
        <v>25</v>
      </c>
      <c r="C227" s="16">
        <v>4.5999999999999996</v>
      </c>
      <c r="D227" s="18"/>
    </row>
    <row r="228" spans="1:4" x14ac:dyDescent="0.25">
      <c r="A228" s="14" t="s">
        <v>167</v>
      </c>
      <c r="B228" s="15">
        <v>25</v>
      </c>
      <c r="C228" s="16">
        <v>5.15</v>
      </c>
      <c r="D228" s="18"/>
    </row>
    <row r="229" spans="1:4" x14ac:dyDescent="0.25">
      <c r="A229" s="14" t="s">
        <v>49</v>
      </c>
      <c r="B229" s="15">
        <v>15</v>
      </c>
      <c r="C229" s="16">
        <v>8.8000000000000007</v>
      </c>
      <c r="D229" s="17"/>
    </row>
    <row r="230" spans="1:4" x14ac:dyDescent="0.25">
      <c r="A230" s="31" t="s">
        <v>90</v>
      </c>
      <c r="B230" s="32">
        <v>25</v>
      </c>
      <c r="C230" s="33">
        <v>18.8</v>
      </c>
      <c r="D230" s="40"/>
    </row>
    <row r="231" spans="1:4" x14ac:dyDescent="0.25">
      <c r="A231" s="27" t="s">
        <v>91</v>
      </c>
      <c r="B231" s="28">
        <v>20</v>
      </c>
      <c r="C231" s="29">
        <v>20.2</v>
      </c>
      <c r="D231" s="30"/>
    </row>
    <row r="232" spans="1:4" x14ac:dyDescent="0.25">
      <c r="A232" s="14" t="s">
        <v>50</v>
      </c>
      <c r="B232" s="15">
        <v>25</v>
      </c>
      <c r="C232" s="16">
        <v>2.35</v>
      </c>
      <c r="D232" s="17"/>
    </row>
    <row r="233" spans="1:4" x14ac:dyDescent="0.25">
      <c r="A233" s="14" t="s">
        <v>51</v>
      </c>
      <c r="B233" s="15">
        <v>25</v>
      </c>
      <c r="C233" s="16">
        <v>2.35</v>
      </c>
      <c r="D233" s="17"/>
    </row>
    <row r="234" spans="1:4" x14ac:dyDescent="0.25">
      <c r="A234" s="14" t="s">
        <v>52</v>
      </c>
      <c r="B234" s="15">
        <v>25</v>
      </c>
      <c r="C234" s="16">
        <v>2.35</v>
      </c>
      <c r="D234" s="17"/>
    </row>
    <row r="235" spans="1:4" x14ac:dyDescent="0.25">
      <c r="A235" s="14" t="s">
        <v>53</v>
      </c>
      <c r="B235" s="15">
        <v>25</v>
      </c>
      <c r="C235" s="16">
        <v>2.35</v>
      </c>
      <c r="D235" s="17"/>
    </row>
    <row r="236" spans="1:4" x14ac:dyDescent="0.25">
      <c r="A236" s="14" t="s">
        <v>224</v>
      </c>
      <c r="B236" s="15">
        <v>20</v>
      </c>
      <c r="C236" s="16">
        <v>3.5</v>
      </c>
      <c r="D236" s="18"/>
    </row>
    <row r="237" spans="1:4" x14ac:dyDescent="0.25">
      <c r="A237" s="14" t="s">
        <v>225</v>
      </c>
      <c r="B237" s="15">
        <v>10</v>
      </c>
      <c r="C237" s="16">
        <v>7.2</v>
      </c>
      <c r="D237" s="18"/>
    </row>
    <row r="238" spans="1:4" x14ac:dyDescent="0.25">
      <c r="A238" s="42" t="s">
        <v>215</v>
      </c>
      <c r="B238" s="46"/>
      <c r="C238" s="49"/>
      <c r="D238" s="50"/>
    </row>
    <row r="239" spans="1:4" x14ac:dyDescent="0.25">
      <c r="A239" s="14" t="s">
        <v>168</v>
      </c>
      <c r="B239" s="15">
        <v>25</v>
      </c>
      <c r="C239" s="16">
        <v>6.75</v>
      </c>
      <c r="D239" s="18"/>
    </row>
    <row r="240" spans="1:4" x14ac:dyDescent="0.25">
      <c r="A240" s="19" t="s">
        <v>134</v>
      </c>
      <c r="B240" s="20">
        <v>25</v>
      </c>
      <c r="C240" s="21">
        <v>2.35</v>
      </c>
      <c r="D240" s="18" t="s">
        <v>274</v>
      </c>
    </row>
    <row r="241" spans="1:4" x14ac:dyDescent="0.25">
      <c r="A241" s="19" t="s">
        <v>135</v>
      </c>
      <c r="B241" s="20">
        <v>25</v>
      </c>
      <c r="C241" s="21">
        <v>2.5499999999999998</v>
      </c>
      <c r="D241" s="18" t="s">
        <v>274</v>
      </c>
    </row>
    <row r="242" spans="1:4" x14ac:dyDescent="0.25">
      <c r="A242" s="19" t="s">
        <v>136</v>
      </c>
      <c r="B242" s="20">
        <v>25</v>
      </c>
      <c r="C242" s="21">
        <v>2.8</v>
      </c>
      <c r="D242" s="18"/>
    </row>
    <row r="243" spans="1:4" x14ac:dyDescent="0.25">
      <c r="A243" s="14" t="s">
        <v>248</v>
      </c>
      <c r="B243" s="15">
        <v>10</v>
      </c>
      <c r="C243" s="16">
        <v>19.7</v>
      </c>
      <c r="D243" s="18"/>
    </row>
    <row r="244" spans="1:4" x14ac:dyDescent="0.25">
      <c r="A244" s="14" t="s">
        <v>54</v>
      </c>
      <c r="B244" s="15">
        <v>25</v>
      </c>
      <c r="C244" s="16">
        <v>20.9</v>
      </c>
      <c r="D244" s="17"/>
    </row>
    <row r="245" spans="1:4" x14ac:dyDescent="0.25">
      <c r="A245" s="14" t="s">
        <v>55</v>
      </c>
      <c r="B245" s="15">
        <v>40</v>
      </c>
      <c r="C245" s="16">
        <v>2.9</v>
      </c>
      <c r="D245" s="17"/>
    </row>
    <row r="246" spans="1:4" x14ac:dyDescent="0.25">
      <c r="A246" s="14" t="s">
        <v>92</v>
      </c>
      <c r="B246" s="15">
        <v>50</v>
      </c>
      <c r="C246" s="16">
        <v>4</v>
      </c>
      <c r="D246" s="18"/>
    </row>
    <row r="247" spans="1:4" x14ac:dyDescent="0.25">
      <c r="A247" s="14" t="s">
        <v>56</v>
      </c>
      <c r="B247" s="15">
        <v>50</v>
      </c>
      <c r="C247" s="16">
        <v>3.8</v>
      </c>
      <c r="D247" s="17"/>
    </row>
    <row r="248" spans="1:4" x14ac:dyDescent="0.25">
      <c r="A248" s="14" t="s">
        <v>57</v>
      </c>
      <c r="B248" s="15">
        <v>50</v>
      </c>
      <c r="C248" s="16">
        <v>2.2000000000000002</v>
      </c>
      <c r="D248" s="17"/>
    </row>
    <row r="249" spans="1:4" x14ac:dyDescent="0.25">
      <c r="A249" s="14" t="s">
        <v>58</v>
      </c>
      <c r="B249" s="15">
        <v>50</v>
      </c>
      <c r="C249" s="16">
        <v>1.9</v>
      </c>
      <c r="D249" s="17"/>
    </row>
    <row r="250" spans="1:4" x14ac:dyDescent="0.25">
      <c r="A250" s="27" t="s">
        <v>169</v>
      </c>
      <c r="B250" s="28">
        <v>25</v>
      </c>
      <c r="C250" s="29">
        <v>6.5</v>
      </c>
      <c r="D250" s="30"/>
    </row>
    <row r="251" spans="1:4" x14ac:dyDescent="0.25">
      <c r="A251" s="31" t="s">
        <v>69</v>
      </c>
      <c r="B251" s="32">
        <v>5</v>
      </c>
      <c r="C251" s="33">
        <v>63</v>
      </c>
      <c r="D251" s="40"/>
    </row>
    <row r="252" spans="1:4" x14ac:dyDescent="0.25">
      <c r="A252" s="14" t="s">
        <v>59</v>
      </c>
      <c r="B252" s="15">
        <v>50</v>
      </c>
      <c r="C252" s="16">
        <v>2.2000000000000002</v>
      </c>
      <c r="D252" s="17"/>
    </row>
    <row r="253" spans="1:4" x14ac:dyDescent="0.25">
      <c r="A253" s="27" t="s">
        <v>170</v>
      </c>
      <c r="B253" s="28">
        <v>25</v>
      </c>
      <c r="C253" s="29">
        <v>4.6500000000000004</v>
      </c>
      <c r="D253" s="30"/>
    </row>
    <row r="254" spans="1:4" x14ac:dyDescent="0.25">
      <c r="A254" s="14" t="s">
        <v>61</v>
      </c>
      <c r="B254" s="15">
        <v>40</v>
      </c>
      <c r="C254" s="16">
        <v>2</v>
      </c>
      <c r="D254" s="17"/>
    </row>
    <row r="255" spans="1:4" x14ac:dyDescent="0.25">
      <c r="A255" s="14" t="s">
        <v>191</v>
      </c>
      <c r="B255" s="15">
        <v>10</v>
      </c>
      <c r="C255" s="16">
        <v>23.3</v>
      </c>
      <c r="D255" s="18"/>
    </row>
    <row r="256" spans="1:4" x14ac:dyDescent="0.25">
      <c r="A256" s="14" t="s">
        <v>190</v>
      </c>
      <c r="B256" s="15">
        <v>10</v>
      </c>
      <c r="C256" s="16">
        <v>27</v>
      </c>
      <c r="D256" s="18"/>
    </row>
    <row r="257" spans="1:4" x14ac:dyDescent="0.25">
      <c r="A257" s="14" t="s">
        <v>192</v>
      </c>
      <c r="B257" s="15">
        <v>10</v>
      </c>
      <c r="C257" s="16">
        <v>17.600000000000001</v>
      </c>
      <c r="D257" s="18"/>
    </row>
    <row r="258" spans="1:4" x14ac:dyDescent="0.25">
      <c r="A258" s="14" t="s">
        <v>193</v>
      </c>
      <c r="B258" s="15">
        <v>10</v>
      </c>
      <c r="C258" s="16">
        <v>19</v>
      </c>
      <c r="D258" s="18"/>
    </row>
    <row r="259" spans="1:4" x14ac:dyDescent="0.25">
      <c r="A259" s="14" t="s">
        <v>60</v>
      </c>
      <c r="B259" s="15">
        <v>10</v>
      </c>
      <c r="C259" s="16">
        <v>14</v>
      </c>
      <c r="D259" s="17"/>
    </row>
    <row r="260" spans="1:4" x14ac:dyDescent="0.25">
      <c r="A260" s="14" t="s">
        <v>227</v>
      </c>
      <c r="B260" s="15">
        <v>10</v>
      </c>
      <c r="C260" s="16">
        <v>7.2</v>
      </c>
      <c r="D260" s="18"/>
    </row>
    <row r="261" spans="1:4" x14ac:dyDescent="0.25">
      <c r="A261" s="14" t="s">
        <v>228</v>
      </c>
      <c r="B261" s="15">
        <v>10</v>
      </c>
      <c r="C261" s="16">
        <v>8.4</v>
      </c>
      <c r="D261" s="18"/>
    </row>
    <row r="262" spans="1:4" x14ac:dyDescent="0.25">
      <c r="A262" s="31" t="s">
        <v>229</v>
      </c>
      <c r="B262" s="32">
        <v>10</v>
      </c>
      <c r="C262" s="33">
        <v>8.4</v>
      </c>
      <c r="D262" s="40"/>
    </row>
    <row r="263" spans="1:4" x14ac:dyDescent="0.25">
      <c r="A263" s="14" t="s">
        <v>230</v>
      </c>
      <c r="B263" s="15">
        <v>10</v>
      </c>
      <c r="C263" s="16">
        <v>8.4</v>
      </c>
      <c r="D263" s="18"/>
    </row>
    <row r="264" spans="1:4" x14ac:dyDescent="0.25">
      <c r="A264" s="42" t="s">
        <v>226</v>
      </c>
      <c r="B264" s="47"/>
      <c r="C264" s="48"/>
      <c r="D264" s="50"/>
    </row>
    <row r="265" spans="1:4" x14ac:dyDescent="0.25">
      <c r="A265" s="14" t="s">
        <v>236</v>
      </c>
      <c r="B265" s="15">
        <v>20</v>
      </c>
      <c r="C265" s="16">
        <v>98</v>
      </c>
      <c r="D265" s="18"/>
    </row>
    <row r="266" spans="1:4" x14ac:dyDescent="0.25">
      <c r="A266" s="14" t="s">
        <v>251</v>
      </c>
      <c r="B266" s="15">
        <v>5</v>
      </c>
      <c r="C266" s="16">
        <v>98</v>
      </c>
      <c r="D266" s="17"/>
    </row>
  </sheetData>
  <sortState xmlns:xlrd2="http://schemas.microsoft.com/office/spreadsheetml/2017/richdata2" ref="A1:D266">
    <sortCondition ref="A1:A266"/>
  </sortState>
  <conditionalFormatting sqref="A101:C102 A176:C176">
    <cfRule type="expression" dxfId="183" priority="5">
      <formula>$E110="CHEGOU"</formula>
    </cfRule>
    <cfRule type="expression" dxfId="182" priority="6">
      <formula>$E110="EM FALTA"</formula>
    </cfRule>
    <cfRule type="expression" dxfId="181" priority="7">
      <formula>$E110="ATUALIZADO"</formula>
    </cfRule>
    <cfRule type="expression" dxfId="180" priority="8">
      <formula>$E110="NOVO"</formula>
    </cfRule>
  </conditionalFormatting>
  <conditionalFormatting sqref="A110:C110">
    <cfRule type="expression" dxfId="179" priority="9">
      <formula>#REF!="CHEGOU"</formula>
    </cfRule>
    <cfRule type="expression" dxfId="178" priority="10">
      <formula>#REF!="EM FALTA"</formula>
    </cfRule>
    <cfRule type="expression" dxfId="177" priority="11">
      <formula>#REF!="ATUALIZADO"</formula>
    </cfRule>
    <cfRule type="expression" dxfId="176" priority="12">
      <formula>#REF!="NOVO"</formula>
    </cfRule>
  </conditionalFormatting>
  <conditionalFormatting sqref="A117:C127 A172:C203 A105:C115 A100:C103 A1:D64 A66:D74 A76:D99 D100 D103 A104:D104 D105:D109 D111:D115 D117:D123 A128:D170 D172:D175 D177:D184 D186:D203 A205:D229 A231:D250 A252:D261 A263:D266">
    <cfRule type="expression" dxfId="175" priority="25">
      <formula>AND(SEARCH(#REF!,$B1),#REF!&lt;&gt;"")</formula>
    </cfRule>
  </conditionalFormatting>
  <conditionalFormatting sqref="A124:C124">
    <cfRule type="expression" dxfId="174" priority="21">
      <formula>$E125="CHEGOU"</formula>
    </cfRule>
    <cfRule type="expression" dxfId="173" priority="22">
      <formula>$E125="EM FALTA"</formula>
    </cfRule>
    <cfRule type="expression" dxfId="172" priority="23">
      <formula>$E125="ATUALIZADO"</formula>
    </cfRule>
    <cfRule type="expression" dxfId="171" priority="24">
      <formula>$E125="NOVO"</formula>
    </cfRule>
  </conditionalFormatting>
  <conditionalFormatting sqref="A125:C127 A185:C185">
    <cfRule type="expression" dxfId="170" priority="17">
      <formula>#REF!="CHEGOU"</formula>
    </cfRule>
    <cfRule type="expression" dxfId="169" priority="18">
      <formula>#REF!="EM FALTA"</formula>
    </cfRule>
    <cfRule type="expression" dxfId="168" priority="19">
      <formula>#REF!="ATUALIZADO"</formula>
    </cfRule>
    <cfRule type="expression" dxfId="167" priority="20">
      <formula>#REF!="NOVO"</formula>
    </cfRule>
  </conditionalFormatting>
  <conditionalFormatting sqref="A1:D100 A103:C109 D103:D123 A111:C123 D125 A128:D175 A177:C184 D177:D266 A186:C266">
    <cfRule type="expression" dxfId="166" priority="1">
      <formula>$E1="CHEGOU"</formula>
    </cfRule>
    <cfRule type="expression" dxfId="165" priority="2">
      <formula>$E1="EM FALTA"</formula>
    </cfRule>
    <cfRule type="expression" dxfId="164" priority="3">
      <formula>$E1="ATUALIZADO"</formula>
    </cfRule>
    <cfRule type="expression" dxfId="163" priority="4">
      <formula>$E1="NOVO"</formula>
    </cfRule>
  </conditionalFormatting>
  <conditionalFormatting sqref="D110">
    <cfRule type="expression" dxfId="162" priority="33">
      <formula>AND(SEARCH(#REF!,$B101),#REF!&lt;&gt;"")</formula>
    </cfRule>
  </conditionalFormatting>
  <conditionalFormatting sqref="D125">
    <cfRule type="expression" dxfId="161" priority="26">
      <formula>AND(SEARCH(#REF!,$B124),#REF!&lt;&gt;"")</formula>
    </cfRule>
  </conditionalFormatting>
  <conditionalFormatting sqref="D126:D127">
    <cfRule type="expression" dxfId="160" priority="306">
      <formula>$E120="CHEGOU"</formula>
    </cfRule>
    <cfRule type="expression" dxfId="159" priority="307">
      <formula>$E120="EM FALTA"</formula>
    </cfRule>
    <cfRule type="expression" dxfId="158" priority="308">
      <formula>$E120="ATUALIZADO"</formula>
    </cfRule>
    <cfRule type="expression" dxfId="157" priority="309">
      <formula>$E120="NOVO"</formula>
    </cfRule>
    <cfRule type="expression" dxfId="156" priority="310">
      <formula>AND(SEARCH(#REF!,$B120),#REF!&lt;&gt;"")</formula>
    </cfRule>
  </conditionalFormatting>
  <conditionalFormatting sqref="D185">
    <cfRule type="expression" dxfId="155" priority="32">
      <formula>AND(SEARCH(#REF!,$B176),#REF!&lt;&gt;"")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F7D3-08FA-4D2B-BAC6-3B5E7610C828}">
  <dimension ref="A1:I28"/>
  <sheetViews>
    <sheetView topLeftCell="A13" workbookViewId="0">
      <selection activeCell="I12" sqref="I12"/>
    </sheetView>
  </sheetViews>
  <sheetFormatPr defaultRowHeight="15" x14ac:dyDescent="0.25"/>
  <cols>
    <col min="1" max="1" width="47.42578125" customWidth="1"/>
    <col min="3" max="3" width="14.5703125" customWidth="1"/>
    <col min="4" max="4" width="17.42578125" customWidth="1"/>
  </cols>
  <sheetData>
    <row r="1" spans="1:9" x14ac:dyDescent="0.25">
      <c r="A1" s="14" t="s">
        <v>72</v>
      </c>
      <c r="B1" s="15">
        <v>25</v>
      </c>
      <c r="C1" s="16">
        <v>2.4</v>
      </c>
      <c r="D1" s="18" t="s">
        <v>9</v>
      </c>
    </row>
    <row r="2" spans="1:9" x14ac:dyDescent="0.25">
      <c r="A2" s="25" t="s">
        <v>179</v>
      </c>
      <c r="B2" s="15">
        <v>20</v>
      </c>
      <c r="C2" s="16">
        <v>100</v>
      </c>
      <c r="D2" s="18" t="s">
        <v>9</v>
      </c>
    </row>
    <row r="3" spans="1:9" x14ac:dyDescent="0.25">
      <c r="A3" s="14" t="s">
        <v>180</v>
      </c>
      <c r="B3" s="15">
        <v>20</v>
      </c>
      <c r="C3" s="16">
        <v>90</v>
      </c>
      <c r="D3" s="18" t="s">
        <v>9</v>
      </c>
    </row>
    <row r="4" spans="1:9" x14ac:dyDescent="0.25">
      <c r="A4" s="14" t="s">
        <v>182</v>
      </c>
      <c r="B4" s="15">
        <v>20</v>
      </c>
      <c r="C4" s="16">
        <v>90</v>
      </c>
      <c r="D4" s="18" t="s">
        <v>9</v>
      </c>
    </row>
    <row r="5" spans="1:9" x14ac:dyDescent="0.25">
      <c r="A5" s="14" t="s">
        <v>259</v>
      </c>
      <c r="B5" s="15">
        <v>20</v>
      </c>
      <c r="C5" s="16">
        <v>90</v>
      </c>
      <c r="D5" s="18" t="s">
        <v>9</v>
      </c>
    </row>
    <row r="6" spans="1:9" x14ac:dyDescent="0.25">
      <c r="A6" s="14" t="s">
        <v>76</v>
      </c>
      <c r="B6" s="15">
        <v>25</v>
      </c>
      <c r="C6" s="16">
        <v>17</v>
      </c>
      <c r="D6" s="18" t="s">
        <v>9</v>
      </c>
    </row>
    <row r="7" spans="1:9" x14ac:dyDescent="0.25">
      <c r="A7" s="14" t="s">
        <v>280</v>
      </c>
      <c r="B7" s="15">
        <v>25</v>
      </c>
      <c r="C7" s="16">
        <v>13</v>
      </c>
      <c r="D7" s="18" t="s">
        <v>9</v>
      </c>
    </row>
    <row r="8" spans="1:9" x14ac:dyDescent="0.25">
      <c r="A8" s="31" t="s">
        <v>107</v>
      </c>
      <c r="B8" s="32">
        <v>25</v>
      </c>
      <c r="C8" s="33">
        <v>41.7</v>
      </c>
      <c r="D8" s="40" t="s">
        <v>9</v>
      </c>
    </row>
    <row r="9" spans="1:9" x14ac:dyDescent="0.25">
      <c r="A9" s="14" t="s">
        <v>235</v>
      </c>
      <c r="B9" s="15">
        <v>25</v>
      </c>
      <c r="C9" s="16">
        <v>5.6</v>
      </c>
      <c r="D9" s="18" t="s">
        <v>9</v>
      </c>
    </row>
    <row r="10" spans="1:9" x14ac:dyDescent="0.25">
      <c r="A10" s="31" t="s">
        <v>234</v>
      </c>
      <c r="B10" s="32">
        <v>25</v>
      </c>
      <c r="C10" s="33">
        <v>5.3</v>
      </c>
      <c r="D10" s="40" t="s">
        <v>9</v>
      </c>
    </row>
    <row r="11" spans="1:9" x14ac:dyDescent="0.25">
      <c r="A11" s="14" t="s">
        <v>233</v>
      </c>
      <c r="B11" s="15">
        <v>25</v>
      </c>
      <c r="C11" s="16">
        <v>5.0999999999999996</v>
      </c>
      <c r="D11" s="18" t="s">
        <v>9</v>
      </c>
    </row>
    <row r="12" spans="1:9" x14ac:dyDescent="0.25">
      <c r="A12" s="27" t="s">
        <v>268</v>
      </c>
      <c r="B12" s="28">
        <v>40</v>
      </c>
      <c r="C12" s="29">
        <v>4.5999999999999996</v>
      </c>
      <c r="D12" s="30" t="s">
        <v>9</v>
      </c>
      <c r="I12">
        <v>87</v>
      </c>
    </row>
    <row r="13" spans="1:9" x14ac:dyDescent="0.25">
      <c r="A13" s="19" t="s">
        <v>149</v>
      </c>
      <c r="B13" s="15">
        <v>25</v>
      </c>
      <c r="C13" s="16">
        <v>4.3</v>
      </c>
      <c r="D13" s="18" t="s">
        <v>9</v>
      </c>
    </row>
    <row r="14" spans="1:9" x14ac:dyDescent="0.25">
      <c r="A14" s="14" t="s">
        <v>79</v>
      </c>
      <c r="B14" s="15">
        <v>25</v>
      </c>
      <c r="C14" s="16">
        <v>7.8</v>
      </c>
      <c r="D14" s="18" t="s">
        <v>9</v>
      </c>
    </row>
    <row r="15" spans="1:9" x14ac:dyDescent="0.25">
      <c r="A15" s="27" t="s">
        <v>245</v>
      </c>
      <c r="B15" s="28">
        <v>45.36</v>
      </c>
      <c r="C15" s="29">
        <v>8.3000000000000007</v>
      </c>
      <c r="D15" s="30" t="s">
        <v>9</v>
      </c>
    </row>
    <row r="16" spans="1:9" x14ac:dyDescent="0.25">
      <c r="A16" s="14" t="s">
        <v>246</v>
      </c>
      <c r="B16" s="15">
        <v>45.36</v>
      </c>
      <c r="C16" s="16">
        <v>8.9</v>
      </c>
      <c r="D16" s="18" t="s">
        <v>9</v>
      </c>
    </row>
    <row r="17" spans="1:4" x14ac:dyDescent="0.25">
      <c r="A17" s="14" t="s">
        <v>279</v>
      </c>
      <c r="B17" s="15">
        <v>45.36</v>
      </c>
      <c r="C17" s="16">
        <v>8.3000000000000007</v>
      </c>
      <c r="D17" s="18" t="s">
        <v>9</v>
      </c>
    </row>
    <row r="18" spans="1:4" x14ac:dyDescent="0.25">
      <c r="A18" s="14" t="s">
        <v>84</v>
      </c>
      <c r="B18" s="15">
        <v>25</v>
      </c>
      <c r="C18" s="16">
        <v>8.5</v>
      </c>
      <c r="D18" s="18" t="s">
        <v>9</v>
      </c>
    </row>
    <row r="19" spans="1:4" x14ac:dyDescent="0.25">
      <c r="A19" s="14" t="s">
        <v>29</v>
      </c>
      <c r="B19" s="15">
        <v>25</v>
      </c>
      <c r="C19" s="16">
        <v>7.3</v>
      </c>
      <c r="D19" s="18" t="s">
        <v>9</v>
      </c>
    </row>
    <row r="20" spans="1:4" x14ac:dyDescent="0.25">
      <c r="A20" s="14" t="s">
        <v>85</v>
      </c>
      <c r="B20" s="15">
        <v>25</v>
      </c>
      <c r="C20" s="16">
        <v>7.3</v>
      </c>
      <c r="D20" s="18" t="s">
        <v>9</v>
      </c>
    </row>
    <row r="21" spans="1:4" x14ac:dyDescent="0.25">
      <c r="A21" s="14" t="s">
        <v>87</v>
      </c>
      <c r="B21" s="15">
        <v>25</v>
      </c>
      <c r="C21" s="16">
        <v>3.35</v>
      </c>
      <c r="D21" s="18" t="s">
        <v>9</v>
      </c>
    </row>
    <row r="22" spans="1:4" x14ac:dyDescent="0.25">
      <c r="A22" s="14" t="s">
        <v>131</v>
      </c>
      <c r="B22" s="15">
        <v>25</v>
      </c>
      <c r="C22" s="16">
        <v>40.799999999999997</v>
      </c>
      <c r="D22" s="18" t="s">
        <v>9</v>
      </c>
    </row>
    <row r="23" spans="1:4" x14ac:dyDescent="0.25">
      <c r="A23" s="14" t="s">
        <v>132</v>
      </c>
      <c r="B23" s="15">
        <v>10</v>
      </c>
      <c r="C23" s="16">
        <v>44</v>
      </c>
      <c r="D23" s="18" t="s">
        <v>9</v>
      </c>
    </row>
    <row r="24" spans="1:4" x14ac:dyDescent="0.25">
      <c r="A24" s="14" t="s">
        <v>50</v>
      </c>
      <c r="B24" s="15">
        <v>25</v>
      </c>
      <c r="C24" s="16">
        <v>2.4</v>
      </c>
      <c r="D24" s="17" t="s">
        <v>9</v>
      </c>
    </row>
    <row r="25" spans="1:4" x14ac:dyDescent="0.25">
      <c r="A25" s="14" t="s">
        <v>51</v>
      </c>
      <c r="B25" s="15">
        <v>25</v>
      </c>
      <c r="C25" s="16">
        <v>2.4</v>
      </c>
      <c r="D25" s="17" t="s">
        <v>9</v>
      </c>
    </row>
    <row r="26" spans="1:4" x14ac:dyDescent="0.25">
      <c r="A26" s="14" t="s">
        <v>52</v>
      </c>
      <c r="B26" s="15">
        <v>25</v>
      </c>
      <c r="C26" s="16">
        <v>2.4</v>
      </c>
      <c r="D26" s="17" t="s">
        <v>9</v>
      </c>
    </row>
    <row r="27" spans="1:4" x14ac:dyDescent="0.25">
      <c r="A27" s="14" t="s">
        <v>53</v>
      </c>
      <c r="B27" s="15">
        <v>25</v>
      </c>
      <c r="C27" s="16">
        <v>2.4</v>
      </c>
      <c r="D27" s="17" t="s">
        <v>9</v>
      </c>
    </row>
    <row r="28" spans="1:4" x14ac:dyDescent="0.25">
      <c r="A28" s="56" t="s">
        <v>169</v>
      </c>
      <c r="B28" s="57">
        <v>25</v>
      </c>
      <c r="C28" s="58">
        <v>6.5</v>
      </c>
      <c r="D28" s="59" t="s">
        <v>9</v>
      </c>
    </row>
  </sheetData>
  <sortState xmlns:xlrd2="http://schemas.microsoft.com/office/spreadsheetml/2017/richdata2" ref="A1:D28">
    <sortCondition ref="A1:A28"/>
  </sortState>
  <conditionalFormatting sqref="A1:D7 A9:D9 A11:D27">
    <cfRule type="expression" dxfId="154" priority="25">
      <formula>AND(SEARCH(#REF!,$B1),#REF!&lt;&gt;"")</formula>
    </cfRule>
  </conditionalFormatting>
  <conditionalFormatting sqref="A1:D28">
    <cfRule type="expression" dxfId="153" priority="1">
      <formula>$E1="CHEGOU"</formula>
    </cfRule>
    <cfRule type="expression" dxfId="152" priority="2">
      <formula>$E1="EM FALTA"</formula>
    </cfRule>
    <cfRule type="expression" dxfId="151" priority="3">
      <formula>$E1="ATUALIZADO"</formula>
    </cfRule>
    <cfRule type="expression" dxfId="150" priority="4">
      <formula>$E1="NOVO"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PREÇOS POR QUILO</vt:lpstr>
      <vt:lpstr>Planilha2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Edilson Warmling Filho</dc:creator>
  <cp:keywords/>
  <dc:description/>
  <cp:lastModifiedBy>Vitória Caroline Preploski</cp:lastModifiedBy>
  <cp:revision>1</cp:revision>
  <cp:lastPrinted>2026-02-02T12:36:49Z</cp:lastPrinted>
  <dcterms:created xsi:type="dcterms:W3CDTF">2023-12-01T16:38:07Z</dcterms:created>
  <dcterms:modified xsi:type="dcterms:W3CDTF">2026-03-09T15:02:09Z</dcterms:modified>
  <cp:category/>
  <cp:contentStatus/>
</cp:coreProperties>
</file>