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a\Desktop\videos HeyGen\Capitulo_07\YouTube\"/>
    </mc:Choice>
  </mc:AlternateContent>
  <xr:revisionPtr revIDLastSave="0" documentId="8_{9B988FDB-A426-4B2E-B519-74651F99FCC6}" xr6:coauthVersionLast="47" xr6:coauthVersionMax="47" xr10:uidLastSave="{00000000-0000-0000-0000-000000000000}"/>
  <bookViews>
    <workbookView xWindow="-120" yWindow="-120" windowWidth="29040" windowHeight="15720" xr2:uid="{19482532-40EF-4A7D-922C-5C1E4D736F5C}"/>
  </bookViews>
  <sheets>
    <sheet name="Variaciones de Produc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0" i="1"/>
  <c r="G19" i="1"/>
  <c r="G18" i="1"/>
  <c r="F18" i="1"/>
  <c r="E18" i="1"/>
  <c r="F12" i="1"/>
  <c r="G12" i="1" s="1"/>
  <c r="E12" i="1"/>
  <c r="E14" i="1" s="1"/>
  <c r="G10" i="1"/>
  <c r="G9" i="1"/>
  <c r="G7" i="1"/>
  <c r="E16" i="1" l="1"/>
  <c r="E26" i="1"/>
  <c r="E22" i="1"/>
  <c r="F14" i="1"/>
  <c r="G14" i="1" s="1"/>
  <c r="E28" i="1" l="1"/>
  <c r="E24" i="1"/>
  <c r="F16" i="1"/>
  <c r="F26" i="1"/>
  <c r="F22" i="1"/>
  <c r="G26" i="1"/>
  <c r="G16" i="1"/>
  <c r="F28" i="1" l="1"/>
  <c r="F24" i="1"/>
  <c r="G24" i="1"/>
  <c r="G22" i="1"/>
  <c r="E30" i="1"/>
  <c r="G30" i="1" s="1"/>
  <c r="G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<sst xmlns="http://schemas.openxmlformats.org/spreadsheetml/2006/main" count="50" uniqueCount="38">
  <si>
    <t>Estructura de Tiempos de la linea de producción</t>
  </si>
  <si>
    <t>Producción Mensual (tons)</t>
  </si>
  <si>
    <t>Formulas de Cálculo</t>
  </si>
  <si>
    <t>Real</t>
  </si>
  <si>
    <t>Plan</t>
  </si>
  <si>
    <t>Dif</t>
  </si>
  <si>
    <t>Detalle de cálculo</t>
  </si>
  <si>
    <t>Decapado Universidad</t>
  </si>
  <si>
    <t>L. Electrolitica Universidad</t>
  </si>
  <si>
    <t>Tiempo Calendario</t>
  </si>
  <si>
    <t>Ud</t>
  </si>
  <si>
    <t>T.Calendario =  ( 24 hrs/día * 31 días/mes)</t>
  </si>
  <si>
    <t>Paradas Programadas por Mantenimiento</t>
  </si>
  <si>
    <t>hrs/mes</t>
  </si>
  <si>
    <t>Paradas No Programadas (Falta de Insumos)</t>
  </si>
  <si>
    <t>Tiempo No Disponible</t>
  </si>
  <si>
    <t>Tiempo Disponible</t>
  </si>
  <si>
    <t>n</t>
  </si>
  <si>
    <t>T.Disponible = ( T.Calendario - TND )</t>
  </si>
  <si>
    <t>Utilizacion Disponible</t>
  </si>
  <si>
    <t>Ut.Disp = ( T.Disponible / T.Calendario )</t>
  </si>
  <si>
    <t>Interrupciones</t>
  </si>
  <si>
    <t>Int. Mecanicas (Falla rodamiento Motor Principal)</t>
  </si>
  <si>
    <t>Int. Electricas  ( Falla Cuadros electricos)</t>
  </si>
  <si>
    <t>Tiempo Neto</t>
  </si>
  <si>
    <t>T.Neto = ( T.Disponible - Interrupciones totales- Micro Demoras)</t>
  </si>
  <si>
    <t>Utilizacion Neta</t>
  </si>
  <si>
    <t>%</t>
  </si>
  <si>
    <t>Ut.Neta = ( T.Neto / T.Disponible )</t>
  </si>
  <si>
    <t>Productividad Disponible</t>
  </si>
  <si>
    <t>tons/mes</t>
  </si>
  <si>
    <t>Productividad Disponible = ( Producción Mensual / T. Disponible)</t>
  </si>
  <si>
    <t>Productividad Neta</t>
  </si>
  <si>
    <t>Productividad Neta = ( Producción Mensual / T. Neto)</t>
  </si>
  <si>
    <t>Eficiencia Neta</t>
  </si>
  <si>
    <t>Eficiencia Neta = ( Prod. Neta Real / Prod. Neta Estandar)</t>
  </si>
  <si>
    <t>Producción Mensual</t>
  </si>
  <si>
    <t>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</si>
</sst>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;[Red]\(#,##0.0\)"/>
    <numFmt numFmtId="165" formatCode="0.0%"/>
    <numFmt numFmtId="166" formatCode="#,##0;[Red]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666666"/>
      <name val="Verdana"/>
      <family val="2"/>
    </font>
    <font>
      <b/>
      <sz val="12"/>
      <color rgb="FF666666"/>
      <name val="Verdana"/>
      <family val="2"/>
    </font>
    <font>
      <sz val="9"/>
      <color theme="1"/>
      <name val="Calibri"/>
      <family val="2"/>
      <scheme val="minor"/>
    </font>
    <font>
      <sz val="10"/>
      <color rgb="FF666666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Verdana"/>
      <family val="2"/>
    </font>
    <font>
      <b/>
      <sz val="12"/>
      <color rgb="FFFF0000"/>
      <name val="Verdana"/>
      <family val="2"/>
    </font>
    <font>
      <sz val="12"/>
      <color rgb="FF000000"/>
      <name val="Verdana"/>
      <family val="2"/>
    </font>
    <font>
      <u/>
      <sz val="12"/>
      <color rgb="FF000000"/>
      <name val="Verdana"/>
      <family val="2"/>
    </font>
    <font>
      <sz val="12"/>
      <color rgb="FFFF0000"/>
      <name val="Verdana"/>
      <family val="2"/>
    </font>
    <font>
      <u/>
      <sz val="12"/>
      <color rgb="FFFF0000"/>
      <name val="Verdana"/>
      <family val="2"/>
    </font>
    <font>
      <b/>
      <sz val="12"/>
      <color rgb="FFFFFFFF"/>
      <name val="Verdana"/>
      <family val="2"/>
    </font>
    <font>
      <b/>
      <sz val="12"/>
      <color rgb="FF000000"/>
      <name val="Verdana"/>
      <family val="2"/>
    </font>
    <font>
      <i/>
      <sz val="12"/>
      <color rgb="FF333333"/>
      <name val="Verdana"/>
      <family val="2"/>
    </font>
    <font>
      <sz val="8"/>
      <color rgb="FF000000"/>
      <name val="Verdana"/>
      <family val="2"/>
    </font>
    <font>
      <sz val="12"/>
      <color rgb="FF333333"/>
      <name val="Verdana"/>
      <family val="2"/>
    </font>
    <font>
      <sz val="10"/>
      <color rgb="FFFF0000"/>
      <name val="Webdings"/>
      <family val="1"/>
      <charset val="2"/>
    </font>
    <font>
      <sz val="10"/>
      <color rgb="FF00B050"/>
      <name val="Webdings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D0D0D0"/>
      </left>
      <right/>
      <top style="thin">
        <color rgb="FFD0D0D0"/>
      </top>
      <bottom style="medium">
        <color rgb="FFD0D0D0"/>
      </bottom>
      <diagonal/>
    </border>
    <border>
      <left/>
      <right/>
      <top style="thin">
        <color rgb="FFD0D0D0"/>
      </top>
      <bottom style="medium">
        <color rgb="FFD0D0D0"/>
      </bottom>
      <diagonal/>
    </border>
    <border>
      <left/>
      <right style="thin">
        <color rgb="FFD0D0D0"/>
      </right>
      <top style="thin">
        <color rgb="FFD0D0D0"/>
      </top>
      <bottom style="medium">
        <color rgb="FFD0D0D0"/>
      </bottom>
      <diagonal/>
    </border>
    <border>
      <left/>
      <right/>
      <top/>
      <bottom style="thick">
        <color rgb="FFD0D0D0"/>
      </bottom>
      <diagonal/>
    </border>
    <border>
      <left/>
      <right/>
      <top style="medium">
        <color rgb="FFD0D0D0"/>
      </top>
      <bottom style="medium">
        <color rgb="FFD0D0D0"/>
      </bottom>
      <diagonal/>
    </border>
    <border>
      <left/>
      <right/>
      <top/>
      <bottom style="medium">
        <color rgb="FFD0D0D0"/>
      </bottom>
      <diagonal/>
    </border>
    <border>
      <left/>
      <right style="medium">
        <color rgb="FFD0D0D0"/>
      </right>
      <top/>
      <bottom style="medium">
        <color rgb="FFD0D0D0"/>
      </bottom>
      <diagonal/>
    </border>
    <border>
      <left/>
      <right style="thick">
        <color rgb="FFD0D0D0"/>
      </right>
      <top/>
      <bottom style="medium">
        <color rgb="FFD0D0D0"/>
      </bottom>
      <diagonal/>
    </border>
    <border>
      <left/>
      <right style="medium">
        <color rgb="FFD0D0D0"/>
      </right>
      <top/>
      <bottom/>
      <diagonal/>
    </border>
    <border>
      <left/>
      <right style="thick">
        <color rgb="FFD0D0D0"/>
      </right>
      <top/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/>
      <bottom style="thin">
        <color rgb="FFD0D0D0"/>
      </bottom>
      <diagonal/>
    </border>
    <border>
      <left/>
      <right/>
      <top/>
      <bottom style="thin">
        <color rgb="FFD0D0D0"/>
      </bottom>
      <diagonal/>
    </border>
    <border>
      <left/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/>
      <top/>
      <bottom/>
      <diagonal/>
    </border>
    <border>
      <left/>
      <right style="thin">
        <color rgb="FFD0D0D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0" borderId="0" xfId="0" applyFont="1"/>
    <xf numFmtId="0" fontId="9" fillId="0" borderId="8" xfId="0" applyFont="1" applyBorder="1"/>
    <xf numFmtId="0" fontId="9" fillId="0" borderId="0" xfId="0" applyFont="1"/>
    <xf numFmtId="0" fontId="10" fillId="5" borderId="9" xfId="0" applyFont="1" applyFill="1" applyBorder="1" applyAlignment="1">
      <alignment horizontal="right"/>
    </xf>
    <xf numFmtId="0" fontId="11" fillId="5" borderId="9" xfId="0" applyFont="1" applyFill="1" applyBorder="1" applyAlignment="1">
      <alignment horizontal="right"/>
    </xf>
    <xf numFmtId="0" fontId="10" fillId="5" borderId="10" xfId="0" applyFont="1" applyFill="1" applyBorder="1" applyAlignment="1">
      <alignment horizontal="left" wrapText="1"/>
    </xf>
    <xf numFmtId="0" fontId="12" fillId="5" borderId="11" xfId="0" applyFont="1" applyFill="1" applyBorder="1" applyAlignment="1">
      <alignment horizontal="right"/>
    </xf>
    <xf numFmtId="0" fontId="12" fillId="5" borderId="12" xfId="0" applyFont="1" applyFill="1" applyBorder="1" applyAlignment="1">
      <alignment horizontal="right"/>
    </xf>
    <xf numFmtId="0" fontId="13" fillId="5" borderId="11" xfId="0" applyFont="1" applyFill="1" applyBorder="1" applyAlignment="1">
      <alignment horizontal="right"/>
    </xf>
    <xf numFmtId="0" fontId="14" fillId="5" borderId="11" xfId="0" applyFont="1" applyFill="1" applyBorder="1" applyAlignment="1">
      <alignment horizontal="right"/>
    </xf>
    <xf numFmtId="0" fontId="10" fillId="5" borderId="0" xfId="0" applyFont="1" applyFill="1" applyAlignment="1">
      <alignment horizontal="left" wrapText="1"/>
    </xf>
    <xf numFmtId="0" fontId="12" fillId="5" borderId="13" xfId="0" applyFont="1" applyFill="1" applyBorder="1" applyAlignment="1">
      <alignment horizontal="right"/>
    </xf>
    <xf numFmtId="0" fontId="14" fillId="5" borderId="14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15" fillId="5" borderId="13" xfId="0" applyFont="1" applyFill="1" applyBorder="1" applyAlignment="1">
      <alignment horizontal="right"/>
    </xf>
    <xf numFmtId="0" fontId="14" fillId="5" borderId="13" xfId="0" applyFont="1" applyFill="1" applyBorder="1" applyAlignment="1">
      <alignment horizontal="right"/>
    </xf>
    <xf numFmtId="0" fontId="16" fillId="6" borderId="2" xfId="0" applyFont="1" applyFill="1" applyBorder="1" applyAlignment="1">
      <alignment horizontal="left" vertical="center" wrapText="1" indent="1"/>
    </xf>
    <xf numFmtId="164" fontId="17" fillId="5" borderId="2" xfId="0" applyNumberFormat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6" xfId="0" applyNumberFormat="1" applyFont="1" applyFill="1" applyBorder="1" applyAlignment="1">
      <alignment horizontal="center" vertical="center"/>
    </xf>
    <xf numFmtId="164" fontId="12" fillId="5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2" borderId="16" xfId="0" applyFont="1" applyFill="1" applyBorder="1" applyAlignment="1">
      <alignment horizontal="left" wrapText="1"/>
    </xf>
    <xf numFmtId="164" fontId="12" fillId="2" borderId="16" xfId="0" applyNumberFormat="1" applyFont="1" applyFill="1" applyBorder="1" applyAlignment="1">
      <alignment horizontal="center" vertical="center"/>
    </xf>
    <xf numFmtId="164" fontId="14" fillId="2" borderId="16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wrapText="1" indent="1"/>
    </xf>
    <xf numFmtId="0" fontId="19" fillId="5" borderId="11" xfId="0" applyFont="1" applyFill="1" applyBorder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/>
    </xf>
    <xf numFmtId="164" fontId="12" fillId="5" borderId="18" xfId="0" applyNumberFormat="1" applyFont="1" applyFill="1" applyBorder="1" applyAlignment="1">
      <alignment horizontal="center" vertical="center"/>
    </xf>
    <xf numFmtId="164" fontId="12" fillId="5" borderId="19" xfId="0" applyNumberFormat="1" applyFont="1" applyFill="1" applyBorder="1" applyAlignment="1">
      <alignment horizontal="center" vertical="center"/>
    </xf>
    <xf numFmtId="164" fontId="12" fillId="5" borderId="20" xfId="0" applyNumberFormat="1" applyFont="1" applyFill="1" applyBorder="1" applyAlignment="1">
      <alignment horizontal="center" vertical="center"/>
    </xf>
    <xf numFmtId="43" fontId="12" fillId="5" borderId="2" xfId="1" applyFont="1" applyFill="1" applyBorder="1" applyAlignment="1">
      <alignment horizontal="center" vertical="center"/>
    </xf>
    <xf numFmtId="164" fontId="12" fillId="5" borderId="21" xfId="0" applyNumberFormat="1" applyFont="1" applyFill="1" applyBorder="1" applyAlignment="1">
      <alignment horizontal="center" vertical="center"/>
    </xf>
    <xf numFmtId="164" fontId="12" fillId="5" borderId="22" xfId="0" applyNumberFormat="1" applyFont="1" applyFill="1" applyBorder="1" applyAlignment="1">
      <alignment horizontal="center" vertical="center"/>
    </xf>
    <xf numFmtId="164" fontId="12" fillId="5" borderId="23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left" wrapText="1"/>
    </xf>
    <xf numFmtId="0" fontId="16" fillId="7" borderId="2" xfId="0" applyFont="1" applyFill="1" applyBorder="1" applyAlignment="1">
      <alignment horizontal="left" vertical="center" wrapText="1" indent="1"/>
    </xf>
    <xf numFmtId="164" fontId="14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165" fontId="12" fillId="5" borderId="2" xfId="2" applyNumberFormat="1" applyFont="1" applyFill="1" applyBorder="1" applyAlignment="1">
      <alignment horizontal="center" vertical="center"/>
    </xf>
    <xf numFmtId="165" fontId="14" fillId="5" borderId="2" xfId="2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164" fontId="12" fillId="2" borderId="17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wrapText="1" indent="2"/>
    </xf>
    <xf numFmtId="164" fontId="12" fillId="2" borderId="24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2" borderId="22" xfId="0" applyNumberFormat="1" applyFont="1" applyFill="1" applyBorder="1" applyAlignment="1">
      <alignment horizontal="center" vertical="center"/>
    </xf>
    <xf numFmtId="164" fontId="12" fillId="2" borderId="23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5" fontId="11" fillId="5" borderId="2" xfId="2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 indent="1"/>
    </xf>
    <xf numFmtId="166" fontId="17" fillId="5" borderId="2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4" fontId="17" fillId="5" borderId="15" xfId="0" applyNumberFormat="1" applyFont="1" applyFill="1" applyBorder="1" applyAlignment="1">
      <alignment horizontal="center" vertical="center"/>
    </xf>
    <xf numFmtId="164" fontId="17" fillId="5" borderId="16" xfId="0" applyNumberFormat="1" applyFont="1" applyFill="1" applyBorder="1" applyAlignment="1">
      <alignment horizontal="center" vertical="center"/>
    </xf>
    <xf numFmtId="164" fontId="17" fillId="5" borderId="17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5" Type="http://schemas.openxmlformats.org/officeDocument/2006/relationships/image" Target="../media/image16.png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6BD3DF7-DA86-421B-B59D-2809EDB194DE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05D84EA-3138-49B3-8407-0B5F1D1AEAC8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578444BB-6248-4B3C-84D7-63E3998DAAF5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F4BF63B-5BE1-4EC9-AC34-131F3A5E59A0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E66B8458-B3B8-428D-A138-898380B36D4A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822CAF-4035-477A-9716-BA010FE212A8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34C3CB58-0E06-4C65-AEE9-B68DA12E6751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533020C8-3E1D-4CD8-9D21-1D77BE4FEA67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9CD36940-97C0-4148-91AA-66E8514F2C3E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AB45ACA-DC38-4353-80E3-40F460ABFF7A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14DB027B-A7E1-4563-AF4D-EF983FA7659A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BDD173B5-2DE0-4519-A0B9-3438968CEDB9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DDE726CA-4379-4490-A91E-A858DE01E7C2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607D0310-FCDB-4816-AFE2-7C22B461F14A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515FB257-9402-489F-B59D-31D5B1D498BC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7" name="Picture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7EB886-56AF-4D47-8431-55F89545BAFE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8" name="Picture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E1B57F48-1313-4BEB-A4B2-B6E456245A21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19" name="Picture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FC8A7AB9-CF65-41A7-B5C0-0C6D86293362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20" name="Picture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FB17C5BD-239A-43F5-B2F0-0461A3606389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sp macro="" textlink="">
      <xdr:nvSpPr>
        <xdr:cNvPr id="21" name="Picture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4AD6CB31-CED3-49B6-80BF-97432003174E}"/>
            </a:ext>
          </a:extLst>
        </xdr:cNvPr>
        <xdr:cNvSpPr/>
      </xdr:nvSpPr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2" name="Picture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3D3F0041-3387-4054-8AE9-9392B03238D4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6C34E27-3230-4131-9D38-005732FE0039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4" name="Picture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3CA5611B-75B2-433C-A47F-836BFF5FC378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5" name="Picture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D02C6FD8-DC44-4FCA-927F-312D13B4CAB5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6" name="Picture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61BBF8-E6B5-4A98-AC01-CF74C7F0BEF2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7" name="Picture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3316A3F3-9036-4494-AE72-C5F23B5BCF6D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8" name="Picture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AFA46C97-312E-47AB-ACA1-E41F85A28F37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29" name="Picture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8805F563-8EE1-4604-8596-6DC9386C5458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0" name="Picture 29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44297379-32EB-4864-87AE-B775DBE726EA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1" name="Picture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67FDFB12-6D88-4641-82CF-E688F25B1537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2" name="Picture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B104A9A-D960-4B3D-857A-5380203B9DAE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3" name="Picture 32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FB9CFBA6-E0BA-48A9-B05C-00D9423BB4F0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4" name="Picture 33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875F7FE8-8231-48F2-B38C-16F6FDFBC790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5" name="Picture 34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FC285184-4B9B-4E06-83D4-8969DC7F178A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6" name="Picture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F4669CE6-0BE9-4837-81E6-02D913108956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7" name="Picture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68F4C9F1-1111-4836-A7B2-804F76E31CE4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8" name="Picture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A480BC7B-BD45-4FD1-967B-91CD599B391F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39" name="Picture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E81EE161-2934-4E81-96B0-8131067DABD1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40" name="Picture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B1499AB0-29B5-4159-B954-73588CCC4064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14</xdr:row>
      <xdr:rowOff>0</xdr:rowOff>
    </xdr:from>
    <xdr:ext cx="914400" cy="228600"/>
    <xdr:sp macro="" textlink="">
      <xdr:nvSpPr>
        <xdr:cNvPr id="41" name="Picture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5CD76F64-2DBF-4D8B-8AC9-02BF25870F23}"/>
            </a:ext>
          </a:extLst>
        </xdr:cNvPr>
        <xdr:cNvSpPr/>
      </xdr:nvSpPr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2" name="Picture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1359D61D-D1C5-489F-9DDB-A204A2C870DA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3" name="Picture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6BC197AE-DE9C-4ACB-93EC-9266E7CC8784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4" name="Picture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D4A2333-0CC7-43B8-B74E-D985442AA29D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5" name="Picture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14FE6771-20C8-457C-8005-EC447CF832A8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6" name="Picture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8B08C313-010F-47CB-B7AD-CA37AF9A7472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7" name="Picture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C1AD038E-A24F-4FDF-A829-D011771C14AE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8" name="Picture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132AC61F-6BFD-461A-BFEF-CA33AF15B00E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49" name="Picture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3DD8CFA1-5C7B-4F18-A52B-1075EADD91C2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0" name="Picture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275CD9C0-D117-4168-9207-7FA7529D549C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1" name="Picture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9E9822FB-A5E6-480F-9CD0-F2C384D2BECC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2" name="Picture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1FF59643-37D5-47DD-9B72-402DAE1BC36C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3" name="Picture 52" hidden="1">
          <a:extLst>
            <a:ext uri="{63B3BB69-23CF-44E3-9099-C40C66FF867C}">
              <a14:compatExt xmlns:a14="http://schemas.microsoft.com/office/drawing/2010/main" spid="_x0000_s1076"/>
            </a:ext>
            <a:ext uri="{FF2B5EF4-FFF2-40B4-BE49-F238E27FC236}">
              <a16:creationId xmlns:a16="http://schemas.microsoft.com/office/drawing/2014/main" id="{1006435E-9E7C-4FCA-9395-FAFC91A6AFC6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4" name="Picture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D6AACEFF-3860-4A2D-A536-3F3C6CFA736F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5" name="Picture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BE9249F6-F65E-4242-B216-471A96CF6070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6" name="Picture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42D6C7E0-5C96-41F0-9B57-331615867135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7" name="Picture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A6E1DDAB-4F8D-4CEF-AE46-8F202E4EE639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8" name="Picture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E0DCCE44-A3DC-4320-8923-76BC5D082A02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59" name="Picture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DCF145F2-623D-4CFF-B957-9733C41C57F4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60" name="Picture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857D02F0-DF64-4979-90CA-FAD5D90BFDBC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20</xdr:row>
      <xdr:rowOff>0</xdr:rowOff>
    </xdr:from>
    <xdr:ext cx="914400" cy="228600"/>
    <xdr:sp macro="" textlink="">
      <xdr:nvSpPr>
        <xdr:cNvPr id="61" name="Picture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8CFB263F-8E6D-43A0-9961-83007F69881E}"/>
            </a:ext>
          </a:extLst>
        </xdr:cNvPr>
        <xdr:cNvSpPr/>
      </xdr:nvSpPr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2" name="Picture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A89E09FF-60C9-4AE2-BD11-97F8D888CB41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3" name="Picture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652ABDF5-9921-4B83-A2AC-C4D328C17DA2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4" name="Picture 63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9A2A0D31-CE28-4214-B75D-7989520A0FD3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5" name="Picture 64" hidden="1">
          <a:extLst>
            <a:ext uri="{63B3BB69-23CF-44E3-9099-C40C66FF867C}">
              <a14:compatExt xmlns:a14="http://schemas.microsoft.com/office/drawing/2010/main" spid="_x0000_s1088"/>
            </a:ext>
            <a:ext uri="{FF2B5EF4-FFF2-40B4-BE49-F238E27FC236}">
              <a16:creationId xmlns:a16="http://schemas.microsoft.com/office/drawing/2014/main" id="{7052871B-E747-4DC1-83D0-180BA106FF5B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6" name="Picture 65" hidden="1">
          <a:extLst>
            <a:ext uri="{63B3BB69-23CF-44E3-9099-C40C66FF867C}">
              <a14:compatExt xmlns:a14="http://schemas.microsoft.com/office/drawing/2010/main" spid="_x0000_s1089"/>
            </a:ext>
            <a:ext uri="{FF2B5EF4-FFF2-40B4-BE49-F238E27FC236}">
              <a16:creationId xmlns:a16="http://schemas.microsoft.com/office/drawing/2014/main" id="{02C38916-E8C5-4671-820B-EC7BC51445CC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7" name="Picture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F49E2381-2C35-4189-909D-E6B2EC33FDFE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8" name="Picture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5DF42381-744D-4000-B988-8E254A4E0215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69" name="Picture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1726C58-6FFE-4C7B-9145-F16F6730187D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0" name="Picture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68CE8417-BE90-4B43-A4F4-7C9C2896BA37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1" name="Picture 70" hidden="1">
          <a:extLst>
            <a:ext uri="{63B3BB69-23CF-44E3-9099-C40C66FF867C}">
              <a14:compatExt xmlns:a14="http://schemas.microsoft.com/office/drawing/2010/main" spid="_x0000_s1094"/>
            </a:ext>
            <a:ext uri="{FF2B5EF4-FFF2-40B4-BE49-F238E27FC236}">
              <a16:creationId xmlns:a16="http://schemas.microsoft.com/office/drawing/2014/main" id="{79DC45BA-6BD5-49BE-8DBA-D947700852FA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2" name="Picture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EA70ADBD-9354-4955-8555-2854598D30B1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3" name="Picture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EB1A970F-61AC-4099-AEBA-A514724C56E2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4" name="Picture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58B8DC85-987F-495B-BD78-6922DDC6F774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5" name="Picture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5E8018B1-9C5E-4275-8F3E-AF59DDDEED44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6" name="Picture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512ABE05-9778-4A35-9E8D-1F47FBC28152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7" name="Picture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8B8B653E-3C12-4304-9E0C-D84EE1A8BDEC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8" name="Picture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27B0C3C1-9DC0-40B3-AF4D-E258F52F41CE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79" name="Picture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93F0A231-F790-4C2B-BCC2-823542A90A00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80" name="Picture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3BB6EDBB-6BC1-4E44-AC6E-5E7B9A0F8DD0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22</xdr:row>
      <xdr:rowOff>0</xdr:rowOff>
    </xdr:from>
    <xdr:ext cx="914400" cy="228600"/>
    <xdr:sp macro="" textlink="">
      <xdr:nvSpPr>
        <xdr:cNvPr id="81" name="Picture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80BE9394-2C0E-4C1B-8F24-9AD2AF352E1D}"/>
            </a:ext>
          </a:extLst>
        </xdr:cNvPr>
        <xdr:cNvSpPr/>
      </xdr:nvSpPr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9</xdr:col>
      <xdr:colOff>143192</xdr:colOff>
      <xdr:row>9</xdr:row>
      <xdr:rowOff>290576</xdr:rowOff>
    </xdr:from>
    <xdr:ext cx="2217210" cy="490474"/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BBEF641D-BD3A-4576-BE94-CF18E6EED957}"/>
            </a:ext>
          </a:extLst>
        </xdr:cNvPr>
        <xdr:cNvSpPr txBox="1"/>
      </xdr:nvSpPr>
      <xdr:spPr>
        <a:xfrm>
          <a:off x="10430192" y="1728851"/>
          <a:ext cx="2217210" cy="490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lang="en-US" sz="1100"/>
            <a:t>TND =</a:t>
          </a:r>
          <a:r>
            <a:rPr lang="en-US" sz="1100" baseline="0"/>
            <a:t> </a:t>
          </a:r>
          <a:r>
            <a:rPr lang="en-US" sz="2000" baseline="0"/>
            <a:t>∑</a:t>
          </a:r>
          <a:r>
            <a:rPr lang="en-US" sz="1100" baseline="0"/>
            <a:t> (Paros totales del mes)</a:t>
          </a:r>
          <a:endParaRPr lang="en-US" sz="1100" b="0" i="1">
            <a:solidFill>
              <a:schemeClr val="tx1"/>
            </a:solidFill>
            <a:latin typeface="Cambria Math" panose="02040503050406030204" pitchFamily="18" charset="0"/>
            <a:ea typeface="+mn-ea"/>
            <a:cs typeface="+mn-cs"/>
          </a:endParaRPr>
        </a:p>
      </xdr:txBody>
    </xdr:sp>
    <xdr:clientData/>
  </xdr:oneCellAnchor>
  <xdr:oneCellAnchor>
    <xdr:from>
      <xdr:col>8</xdr:col>
      <xdr:colOff>467042</xdr:colOff>
      <xdr:row>8</xdr:row>
      <xdr:rowOff>14351</xdr:rowOff>
    </xdr:from>
    <xdr:ext cx="3552508" cy="4759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92070649-8561-48FD-9809-1FD36EAEB3E8}"/>
                </a:ext>
              </a:extLst>
            </xdr:cNvPr>
            <xdr:cNvSpPr txBox="1"/>
          </xdr:nvSpPr>
          <xdr:spPr>
            <a:xfrm>
              <a:off x="9906317" y="1185926"/>
              <a:ext cx="3552508" cy="475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31</m:t>
                        </m:r>
                      </m:sup>
                      <m:e>
                        <m:d>
                          <m:d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eqArr>
                              <m:eqArrPr>
                                <m:ctrlP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</m:ctrlPr>
                              </m:eqArrPr>
                              <m:e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𝑃𝑎𝑟𝑜𝑠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𝑝𝑜𝑟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𝑐𝑎𝑑𝑎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𝑡𝑖𝑝𝑜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𝑑𝑒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𝑝𝑎𝑟𝑎𝑑𝑎</m:t>
                                </m:r>
                              </m:e>
                              <m:e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𝑑𝑒𝑙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 </m:t>
                                </m:r>
                                <m:r>
                                  <a:rPr lang="es-MX" sz="1100" b="0" i="1">
                                    <a:latin typeface="Cambria Math" panose="02040503050406030204" pitchFamily="18" charset="0"/>
                                  </a:rPr>
                                  <m:t>𝑚𝑒𝑠</m:t>
                                </m:r>
                              </m:e>
                            </m:eqArr>
                          </m:e>
                        </m:d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83" name="CuadroTexto 82">
              <a:extLst>
                <a:ext uri="{FF2B5EF4-FFF2-40B4-BE49-F238E27FC236}">
                  <a16:creationId xmlns:a16="http://schemas.microsoft.com/office/drawing/2014/main" id="{92070649-8561-48FD-9809-1FD36EAEB3E8}"/>
                </a:ext>
              </a:extLst>
            </xdr:cNvPr>
            <xdr:cNvSpPr txBox="1"/>
          </xdr:nvSpPr>
          <xdr:spPr>
            <a:xfrm>
              <a:off x="9906317" y="1185926"/>
              <a:ext cx="3552508" cy="475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=∑_(𝑛=1)</a:t>
              </a:r>
              <a:r>
                <a:rPr lang="es-MX" sz="1100" b="0" i="0">
                  <a:latin typeface="Cambria Math" panose="02040503050406030204" pitchFamily="18" charset="0"/>
                </a:rPr>
                <a:t>^31▒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█(𝑃𝑎𝑟𝑜𝑠 𝑝𝑜𝑟 𝑐𝑎𝑑𝑎 𝑡𝑖𝑝𝑜 𝑑𝑒 𝑝𝑎𝑟𝑎𝑑𝑎@ 𝑑𝑒𝑙 𝑚𝑒𝑠))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276542</xdr:colOff>
      <xdr:row>17</xdr:row>
      <xdr:rowOff>119126</xdr:rowOff>
    </xdr:from>
    <xdr:ext cx="2976006" cy="4759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4" name="CuadroTexto 83">
              <a:extLst>
                <a:ext uri="{FF2B5EF4-FFF2-40B4-BE49-F238E27FC236}">
                  <a16:creationId xmlns:a16="http://schemas.microsoft.com/office/drawing/2014/main" id="{CACA4A61-F567-4044-AE4E-AB8C92D2A434}"/>
                </a:ext>
              </a:extLst>
            </xdr:cNvPr>
            <xdr:cNvSpPr txBox="1"/>
          </xdr:nvSpPr>
          <xdr:spPr>
            <a:xfrm>
              <a:off x="10563542" y="2957576"/>
              <a:ext cx="2976006" cy="475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latin typeface="Cambria Math" panose="02040503050406030204" pitchFamily="18" charset="0"/>
                      </a:rPr>
                      <m:t>𝐼𝑛𝑒𝑟𝑟𝑢𝑝𝑐𝑖𝑜𝑛𝑒𝑠</m:t>
                    </m:r>
                    <m:r>
                      <a:rPr lang="es-MX" sz="1100" b="0" i="1">
                        <a:latin typeface="Cambria Math" panose="02040503050406030204" pitchFamily="18" charset="0"/>
                      </a:rPr>
                      <m:t> =</m:t>
                    </m:r>
                    <m:nary>
                      <m:naryPr>
                        <m:chr m:val="∑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s-MX" sz="1100" b="0" i="1">
                            <a:latin typeface="Cambria Math" panose="02040503050406030204" pitchFamily="18" charset="0"/>
                          </a:rPr>
                          <m:t>31</m:t>
                        </m:r>
                      </m:sup>
                      <m:e>
                        <m:d>
                          <m:d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𝐼𝑛𝑡𝑒𝑟𝑟𝑢𝑝𝑐𝑖𝑜𝑛𝑒𝑠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𝑚𝑒𝑠</m:t>
                            </m:r>
                          </m:e>
                        </m:d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84" name="CuadroTexto 83">
              <a:extLst>
                <a:ext uri="{FF2B5EF4-FFF2-40B4-BE49-F238E27FC236}">
                  <a16:creationId xmlns:a16="http://schemas.microsoft.com/office/drawing/2014/main" id="{CACA4A61-F567-4044-AE4E-AB8C92D2A434}"/>
                </a:ext>
              </a:extLst>
            </xdr:cNvPr>
            <xdr:cNvSpPr txBox="1"/>
          </xdr:nvSpPr>
          <xdr:spPr>
            <a:xfrm>
              <a:off x="10563542" y="2957576"/>
              <a:ext cx="2976006" cy="4759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100" b="0" i="0">
                  <a:latin typeface="Cambria Math" panose="02040503050406030204" pitchFamily="18" charset="0"/>
                </a:rPr>
                <a:t>𝐼𝑛𝑒𝑟𝑟𝑢𝑝𝑐𝑖𝑜𝑛𝑒𝑠 =</a:t>
              </a:r>
              <a:r>
                <a:rPr lang="en-US" sz="1100" i="0">
                  <a:latin typeface="Cambria Math" panose="02040503050406030204" pitchFamily="18" charset="0"/>
                </a:rPr>
                <a:t>∑_(𝑛=1)</a:t>
              </a:r>
              <a:r>
                <a:rPr lang="es-MX" sz="1100" b="0" i="0">
                  <a:latin typeface="Cambria Math" panose="02040503050406030204" pitchFamily="18" charset="0"/>
                </a:rPr>
                <a:t>^31▒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𝐼𝑛𝑡𝑒𝑟𝑟𝑢𝑝𝑐𝑖𝑜𝑛𝑒𝑠  𝑑𝑒𝑙 𝑚𝑒𝑠)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142874</xdr:colOff>
      <xdr:row>30</xdr:row>
      <xdr:rowOff>38099</xdr:rowOff>
    </xdr:from>
    <xdr:ext cx="4486276" cy="4667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5" name="CuadroTexto 84">
              <a:extLst>
                <a:ext uri="{FF2B5EF4-FFF2-40B4-BE49-F238E27FC236}">
                  <a16:creationId xmlns:a16="http://schemas.microsoft.com/office/drawing/2014/main" id="{E06A107E-9C9C-43CC-A8D8-E2DE515BC0C5}"/>
                </a:ext>
              </a:extLst>
            </xdr:cNvPr>
            <xdr:cNvSpPr txBox="1"/>
          </xdr:nvSpPr>
          <xdr:spPr>
            <a:xfrm>
              <a:off x="9582149" y="5743574"/>
              <a:ext cx="4486276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endParaRPr lang="en-US" sz="1100"/>
            </a:p>
            <a:p>
              <a:r>
                <a:rPr lang="en-US" sz="1100"/>
                <a:t>Producción Mensual</a:t>
              </a:r>
              <a:r>
                <a:rPr lang="en-US" sz="1100" baseline="0"/>
                <a:t> </a:t>
              </a:r>
              <a14:m>
                <m:oMath xmlns:m="http://schemas.openxmlformats.org/officeDocument/2006/math">
                  <m:r>
                    <a:rPr lang="en-US" sz="1600" i="1"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hr m:val="∑"/>
                      <m:ctrlPr>
                        <a:rPr lang="en-US" sz="1600" i="1"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a:rPr lang="en-US" sz="160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i="1">
                          <a:latin typeface="Cambria Math" panose="02040503050406030204" pitchFamily="18" charset="0"/>
                        </a:rPr>
                        <m:t>=1</m:t>
                      </m:r>
                    </m:sub>
                    <m:sup>
                      <m:r>
                        <a:rPr lang="es-MX" sz="1600" b="0" i="1">
                          <a:latin typeface="Cambria Math" panose="02040503050406030204" pitchFamily="18" charset="0"/>
                        </a:rPr>
                        <m:t>31</m:t>
                      </m:r>
                    </m:sup>
                    <m:e>
                      <m:d>
                        <m:dPr>
                          <m:ctrlPr>
                            <a:rPr lang="en-US" sz="160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𝑃𝑟𝑜𝑑𝑢𝑐𝑐𝑖𝑜𝑛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𝑑𝑖𝑎𝑟𝑖𝑎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𝑑𝑒𝑙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600" b="0" i="1">
                              <a:latin typeface="Cambria Math" panose="02040503050406030204" pitchFamily="18" charset="0"/>
                            </a:rPr>
                            <m:t>𝑚𝑒𝑠</m:t>
                          </m:r>
                        </m:e>
                      </m:d>
                    </m:e>
                  </m:nary>
                </m:oMath>
              </a14:m>
              <a:endParaRPr lang="en-US" sz="1600"/>
            </a:p>
          </xdr:txBody>
        </xdr:sp>
      </mc:Choice>
      <mc:Fallback>
        <xdr:sp macro="" textlink="">
          <xdr:nvSpPr>
            <xdr:cNvPr id="85" name="CuadroTexto 84">
              <a:extLst>
                <a:ext uri="{FF2B5EF4-FFF2-40B4-BE49-F238E27FC236}">
                  <a16:creationId xmlns:a16="http://schemas.microsoft.com/office/drawing/2014/main" id="{E06A107E-9C9C-43CC-A8D8-E2DE515BC0C5}"/>
                </a:ext>
              </a:extLst>
            </xdr:cNvPr>
            <xdr:cNvSpPr txBox="1"/>
          </xdr:nvSpPr>
          <xdr:spPr>
            <a:xfrm>
              <a:off x="9582149" y="5743574"/>
              <a:ext cx="4486276" cy="4667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endParaRPr lang="en-US" sz="1100"/>
            </a:p>
            <a:p>
              <a:r>
                <a:rPr lang="en-US" sz="1100"/>
                <a:t>Producción Mensual</a:t>
              </a:r>
              <a:r>
                <a:rPr lang="en-US" sz="1100" baseline="0"/>
                <a:t> </a:t>
              </a:r>
              <a:r>
                <a:rPr lang="en-US" sz="1600" i="0">
                  <a:latin typeface="Cambria Math" panose="02040503050406030204" pitchFamily="18" charset="0"/>
                </a:rPr>
                <a:t>=∑_(𝑛=1)</a:t>
              </a:r>
              <a:r>
                <a:rPr lang="es-MX" sz="1600" b="0" i="0">
                  <a:latin typeface="Cambria Math" panose="02040503050406030204" pitchFamily="18" charset="0"/>
                </a:rPr>
                <a:t>^31▒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es-MX" sz="1600" b="0" i="0">
                  <a:latin typeface="Cambria Math" panose="02040503050406030204" pitchFamily="18" charset="0"/>
                </a:rPr>
                <a:t>𝑃𝑟𝑜𝑑𝑢𝑐𝑐𝑖𝑜𝑛 𝑑𝑖𝑎𝑟𝑖𝑎 𝑑𝑒𝑙 𝑚𝑒𝑠) </a:t>
              </a:r>
              <a:endParaRPr lang="en-US" sz="1600"/>
            </a:p>
          </xdr:txBody>
        </xdr:sp>
      </mc:Fallback>
    </mc:AlternateContent>
    <xdr:clientData/>
  </xdr:one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86" name="Picture 1" hidden="1">
          <a:extLst>
            <a:ext uri="{FF2B5EF4-FFF2-40B4-BE49-F238E27FC236}">
              <a16:creationId xmlns:a16="http://schemas.microsoft.com/office/drawing/2014/main" id="{C5B64DA1-00E8-4399-8383-73BF522A82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87" name="Picture 2" hidden="1">
          <a:extLst>
            <a:ext uri="{FF2B5EF4-FFF2-40B4-BE49-F238E27FC236}">
              <a16:creationId xmlns:a16="http://schemas.microsoft.com/office/drawing/2014/main" id="{4DA5E10C-227F-44A9-BBC3-974064C85B2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88" name="Picture 3" hidden="1">
          <a:extLst>
            <a:ext uri="{FF2B5EF4-FFF2-40B4-BE49-F238E27FC236}">
              <a16:creationId xmlns:a16="http://schemas.microsoft.com/office/drawing/2014/main" id="{7F001EE9-6360-44A4-8233-C53E45B4B7C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89" name="Picture 4" hidden="1">
          <a:extLst>
            <a:ext uri="{FF2B5EF4-FFF2-40B4-BE49-F238E27FC236}">
              <a16:creationId xmlns:a16="http://schemas.microsoft.com/office/drawing/2014/main" id="{F8CB3A5E-BC89-469D-A50D-657C90D1FC1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0" name="Picture 5" hidden="1">
          <a:extLst>
            <a:ext uri="{FF2B5EF4-FFF2-40B4-BE49-F238E27FC236}">
              <a16:creationId xmlns:a16="http://schemas.microsoft.com/office/drawing/2014/main" id="{EF34F836-D0DE-4503-A892-0D993B15CEB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1" name="Picture 6" hidden="1">
          <a:extLst>
            <a:ext uri="{FF2B5EF4-FFF2-40B4-BE49-F238E27FC236}">
              <a16:creationId xmlns:a16="http://schemas.microsoft.com/office/drawing/2014/main" id="{7EB98F14-4C1C-425E-8AA4-EF7CE27E4A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2" name="Picture 7" hidden="1">
          <a:extLst>
            <a:ext uri="{FF2B5EF4-FFF2-40B4-BE49-F238E27FC236}">
              <a16:creationId xmlns:a16="http://schemas.microsoft.com/office/drawing/2014/main" id="{AC90C2EA-E088-4CC3-B8B3-F8843557765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3" name="Picture 8" hidden="1">
          <a:extLst>
            <a:ext uri="{FF2B5EF4-FFF2-40B4-BE49-F238E27FC236}">
              <a16:creationId xmlns:a16="http://schemas.microsoft.com/office/drawing/2014/main" id="{B0A3838C-BC69-4FDD-9C82-DDA93EAEDF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4" name="Picture 9" hidden="1">
          <a:extLst>
            <a:ext uri="{FF2B5EF4-FFF2-40B4-BE49-F238E27FC236}">
              <a16:creationId xmlns:a16="http://schemas.microsoft.com/office/drawing/2014/main" id="{737CBB57-152F-4287-AAE6-3F0523B59B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5" name="Picture 10" hidden="1">
          <a:extLst>
            <a:ext uri="{FF2B5EF4-FFF2-40B4-BE49-F238E27FC236}">
              <a16:creationId xmlns:a16="http://schemas.microsoft.com/office/drawing/2014/main" id="{2286E06B-DD7E-4212-A745-E5569A2086B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6" name="Picture 11" hidden="1">
          <a:extLst>
            <a:ext uri="{FF2B5EF4-FFF2-40B4-BE49-F238E27FC236}">
              <a16:creationId xmlns:a16="http://schemas.microsoft.com/office/drawing/2014/main" id="{83CD1A1D-81A4-416E-A3D0-78A03E7EF29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7" name="Picture 12" hidden="1">
          <a:extLst>
            <a:ext uri="{FF2B5EF4-FFF2-40B4-BE49-F238E27FC236}">
              <a16:creationId xmlns:a16="http://schemas.microsoft.com/office/drawing/2014/main" id="{313369AF-2FB6-4BEC-9FE1-73D2A6F480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8" name="Picture 13" hidden="1">
          <a:extLst>
            <a:ext uri="{FF2B5EF4-FFF2-40B4-BE49-F238E27FC236}">
              <a16:creationId xmlns:a16="http://schemas.microsoft.com/office/drawing/2014/main" id="{5EE3B65D-F6E1-4EBC-957C-40E0753F38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99" name="Picture 14" hidden="1">
          <a:extLst>
            <a:ext uri="{FF2B5EF4-FFF2-40B4-BE49-F238E27FC236}">
              <a16:creationId xmlns:a16="http://schemas.microsoft.com/office/drawing/2014/main" id="{E71AA4D4-E311-448E-ACE0-47B8B339E5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0" name="Picture 15" hidden="1">
          <a:extLst>
            <a:ext uri="{FF2B5EF4-FFF2-40B4-BE49-F238E27FC236}">
              <a16:creationId xmlns:a16="http://schemas.microsoft.com/office/drawing/2014/main" id="{6EC64636-2B22-4B78-B2A5-B3483F62D28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1" name="Picture 16" hidden="1">
          <a:extLst>
            <a:ext uri="{FF2B5EF4-FFF2-40B4-BE49-F238E27FC236}">
              <a16:creationId xmlns:a16="http://schemas.microsoft.com/office/drawing/2014/main" id="{AE913208-5048-4F31-8830-D1013AFC13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2" name="Picture 17" hidden="1">
          <a:extLst>
            <a:ext uri="{FF2B5EF4-FFF2-40B4-BE49-F238E27FC236}">
              <a16:creationId xmlns:a16="http://schemas.microsoft.com/office/drawing/2014/main" id="{B2F18516-80C2-48DC-939C-3DDB02256E5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3" name="Picture 18" hidden="1">
          <a:extLst>
            <a:ext uri="{FF2B5EF4-FFF2-40B4-BE49-F238E27FC236}">
              <a16:creationId xmlns:a16="http://schemas.microsoft.com/office/drawing/2014/main" id="{4E10C983-D892-4233-9804-EEEEA80C3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4" name="Picture 19" hidden="1">
          <a:extLst>
            <a:ext uri="{FF2B5EF4-FFF2-40B4-BE49-F238E27FC236}">
              <a16:creationId xmlns:a16="http://schemas.microsoft.com/office/drawing/2014/main" id="{6D56397E-4BFC-4202-84B0-AEB37C422D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914400</xdr:colOff>
      <xdr:row>31</xdr:row>
      <xdr:rowOff>228600</xdr:rowOff>
    </xdr:to>
    <xdr:pic>
      <xdr:nvPicPr>
        <xdr:cNvPr id="105" name="Picture 20" hidden="1">
          <a:extLst>
            <a:ext uri="{FF2B5EF4-FFF2-40B4-BE49-F238E27FC236}">
              <a16:creationId xmlns:a16="http://schemas.microsoft.com/office/drawing/2014/main" id="{9235B447-4FBD-42D3-A041-AE13857BEE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7816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06" name="Picture 21" hidden="1">
          <a:extLst>
            <a:ext uri="{FF2B5EF4-FFF2-40B4-BE49-F238E27FC236}">
              <a16:creationId xmlns:a16="http://schemas.microsoft.com/office/drawing/2014/main" id="{20DB8210-31EF-4D57-AAB1-C484E526887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07" name="Picture 22" hidden="1">
          <a:extLst>
            <a:ext uri="{FF2B5EF4-FFF2-40B4-BE49-F238E27FC236}">
              <a16:creationId xmlns:a16="http://schemas.microsoft.com/office/drawing/2014/main" id="{5285805D-63EE-4F00-B765-3EBD64EEA88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08" name="Picture 23" hidden="1">
          <a:extLst>
            <a:ext uri="{FF2B5EF4-FFF2-40B4-BE49-F238E27FC236}">
              <a16:creationId xmlns:a16="http://schemas.microsoft.com/office/drawing/2014/main" id="{819207F4-FD06-4FF2-B403-747355D65C5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09" name="Picture 24" hidden="1">
          <a:extLst>
            <a:ext uri="{FF2B5EF4-FFF2-40B4-BE49-F238E27FC236}">
              <a16:creationId xmlns:a16="http://schemas.microsoft.com/office/drawing/2014/main" id="{376B6BF2-F660-4886-9AC9-7DEE8A557F3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0" name="Picture 25" hidden="1">
          <a:extLst>
            <a:ext uri="{FF2B5EF4-FFF2-40B4-BE49-F238E27FC236}">
              <a16:creationId xmlns:a16="http://schemas.microsoft.com/office/drawing/2014/main" id="{61F58A58-5DAB-4299-BC99-0F1F1D48DE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1" name="Picture 26" hidden="1">
          <a:extLst>
            <a:ext uri="{FF2B5EF4-FFF2-40B4-BE49-F238E27FC236}">
              <a16:creationId xmlns:a16="http://schemas.microsoft.com/office/drawing/2014/main" id="{48B4A39C-54D1-4A07-9667-C5A8C71454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2" name="Picture 27" hidden="1">
          <a:extLst>
            <a:ext uri="{FF2B5EF4-FFF2-40B4-BE49-F238E27FC236}">
              <a16:creationId xmlns:a16="http://schemas.microsoft.com/office/drawing/2014/main" id="{C645CC56-BA50-42CB-9667-01BCA7D3EF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3" name="Picture 28" hidden="1">
          <a:extLst>
            <a:ext uri="{FF2B5EF4-FFF2-40B4-BE49-F238E27FC236}">
              <a16:creationId xmlns:a16="http://schemas.microsoft.com/office/drawing/2014/main" id="{0F881508-BDED-4EC1-91C7-098FEF4EB0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4" name="Picture 29" hidden="1">
          <a:extLst>
            <a:ext uri="{FF2B5EF4-FFF2-40B4-BE49-F238E27FC236}">
              <a16:creationId xmlns:a16="http://schemas.microsoft.com/office/drawing/2014/main" id="{5B4B326E-F650-4AC9-A0AC-12FDA0FE990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5" name="Picture 30" hidden="1">
          <a:extLst>
            <a:ext uri="{FF2B5EF4-FFF2-40B4-BE49-F238E27FC236}">
              <a16:creationId xmlns:a16="http://schemas.microsoft.com/office/drawing/2014/main" id="{802BEF8C-7180-4B9D-9484-09C5CD070D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6" name="Picture 31" hidden="1">
          <a:extLst>
            <a:ext uri="{FF2B5EF4-FFF2-40B4-BE49-F238E27FC236}">
              <a16:creationId xmlns:a16="http://schemas.microsoft.com/office/drawing/2014/main" id="{3EEC86CD-6C43-4591-AC1E-D54A2AF292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7" name="Picture 32" hidden="1">
          <a:extLst>
            <a:ext uri="{FF2B5EF4-FFF2-40B4-BE49-F238E27FC236}">
              <a16:creationId xmlns:a16="http://schemas.microsoft.com/office/drawing/2014/main" id="{4435F00A-D5D3-465B-9915-1EF0A8E5A3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8" name="Picture 33" hidden="1">
          <a:extLst>
            <a:ext uri="{FF2B5EF4-FFF2-40B4-BE49-F238E27FC236}">
              <a16:creationId xmlns:a16="http://schemas.microsoft.com/office/drawing/2014/main" id="{21E29812-64F6-4255-A2E0-6D2C5EFCEE3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19" name="Picture 34" hidden="1">
          <a:extLst>
            <a:ext uri="{FF2B5EF4-FFF2-40B4-BE49-F238E27FC236}">
              <a16:creationId xmlns:a16="http://schemas.microsoft.com/office/drawing/2014/main" id="{B77CF1C2-1E5B-4644-89B7-1B6F8C12AA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0" name="Picture 35" hidden="1">
          <a:extLst>
            <a:ext uri="{FF2B5EF4-FFF2-40B4-BE49-F238E27FC236}">
              <a16:creationId xmlns:a16="http://schemas.microsoft.com/office/drawing/2014/main" id="{EB88B5EB-0C72-4005-AC9B-D160D9BF9FC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1" name="Picture 36" hidden="1">
          <a:extLst>
            <a:ext uri="{FF2B5EF4-FFF2-40B4-BE49-F238E27FC236}">
              <a16:creationId xmlns:a16="http://schemas.microsoft.com/office/drawing/2014/main" id="{22937925-52FF-4C5D-BAB1-98B3702DEF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2" name="Picture 37" hidden="1">
          <a:extLst>
            <a:ext uri="{FF2B5EF4-FFF2-40B4-BE49-F238E27FC236}">
              <a16:creationId xmlns:a16="http://schemas.microsoft.com/office/drawing/2014/main" id="{0E60DFB6-CFF8-4EC2-9EFC-49646D967CE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3" name="Picture 38" hidden="1">
          <a:extLst>
            <a:ext uri="{FF2B5EF4-FFF2-40B4-BE49-F238E27FC236}">
              <a16:creationId xmlns:a16="http://schemas.microsoft.com/office/drawing/2014/main" id="{A36639A6-F4A8-4395-9F6F-EFD069FD29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4" name="Picture 39" hidden="1">
          <a:extLst>
            <a:ext uri="{FF2B5EF4-FFF2-40B4-BE49-F238E27FC236}">
              <a16:creationId xmlns:a16="http://schemas.microsoft.com/office/drawing/2014/main" id="{8D22228D-BDEF-49C5-94F7-8FBA2F1AD54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914400</xdr:colOff>
      <xdr:row>15</xdr:row>
      <xdr:rowOff>161925</xdr:rowOff>
    </xdr:to>
    <xdr:pic>
      <xdr:nvPicPr>
        <xdr:cNvPr id="125" name="Picture 40" hidden="1">
          <a:extLst>
            <a:ext uri="{FF2B5EF4-FFF2-40B4-BE49-F238E27FC236}">
              <a16:creationId xmlns:a16="http://schemas.microsoft.com/office/drawing/2014/main" id="{E6BED2EB-1A07-4936-BD54-7553F08BB53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4574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26" name="Picture 41" hidden="1">
          <a:extLst>
            <a:ext uri="{FF2B5EF4-FFF2-40B4-BE49-F238E27FC236}">
              <a16:creationId xmlns:a16="http://schemas.microsoft.com/office/drawing/2014/main" id="{B426C299-5C47-47BF-A220-9EFCB0599A6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27" name="Picture 42" hidden="1">
          <a:extLst>
            <a:ext uri="{FF2B5EF4-FFF2-40B4-BE49-F238E27FC236}">
              <a16:creationId xmlns:a16="http://schemas.microsoft.com/office/drawing/2014/main" id="{D390FBF7-FEF8-41E6-88A6-833547705B1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28" name="Picture 43" hidden="1">
          <a:extLst>
            <a:ext uri="{FF2B5EF4-FFF2-40B4-BE49-F238E27FC236}">
              <a16:creationId xmlns:a16="http://schemas.microsoft.com/office/drawing/2014/main" id="{921EB6C2-85DD-4F66-88DC-95613CE8F7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29" name="Picture 44" hidden="1">
          <a:extLst>
            <a:ext uri="{FF2B5EF4-FFF2-40B4-BE49-F238E27FC236}">
              <a16:creationId xmlns:a16="http://schemas.microsoft.com/office/drawing/2014/main" id="{028AB47D-C6D6-4F90-89CE-65DCC127EA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0" name="Picture 45" hidden="1">
          <a:extLst>
            <a:ext uri="{FF2B5EF4-FFF2-40B4-BE49-F238E27FC236}">
              <a16:creationId xmlns:a16="http://schemas.microsoft.com/office/drawing/2014/main" id="{6AB38DA2-4167-4C08-8CFD-D004A04CCE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1" name="Picture 46" hidden="1">
          <a:extLst>
            <a:ext uri="{FF2B5EF4-FFF2-40B4-BE49-F238E27FC236}">
              <a16:creationId xmlns:a16="http://schemas.microsoft.com/office/drawing/2014/main" id="{FE28B584-D155-480A-BA5C-9B1CAA49172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2" name="Picture 47" hidden="1">
          <a:extLst>
            <a:ext uri="{FF2B5EF4-FFF2-40B4-BE49-F238E27FC236}">
              <a16:creationId xmlns:a16="http://schemas.microsoft.com/office/drawing/2014/main" id="{B944D0DA-917B-4DFB-8DC1-20FDD1761AE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3" name="Picture 48" hidden="1">
          <a:extLst>
            <a:ext uri="{FF2B5EF4-FFF2-40B4-BE49-F238E27FC236}">
              <a16:creationId xmlns:a16="http://schemas.microsoft.com/office/drawing/2014/main" id="{9333416E-A58E-4998-BAAF-2B8ACFDF997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4" name="Picture 49" hidden="1">
          <a:extLst>
            <a:ext uri="{FF2B5EF4-FFF2-40B4-BE49-F238E27FC236}">
              <a16:creationId xmlns:a16="http://schemas.microsoft.com/office/drawing/2014/main" id="{666A5B86-118A-424E-9DFB-B098E5F937B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5" name="Picture 50" hidden="1">
          <a:extLst>
            <a:ext uri="{FF2B5EF4-FFF2-40B4-BE49-F238E27FC236}">
              <a16:creationId xmlns:a16="http://schemas.microsoft.com/office/drawing/2014/main" id="{94B2DAD3-AECD-4547-92A9-C2BDC12E77A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6" name="Picture 51" hidden="1">
          <a:extLst>
            <a:ext uri="{FF2B5EF4-FFF2-40B4-BE49-F238E27FC236}">
              <a16:creationId xmlns:a16="http://schemas.microsoft.com/office/drawing/2014/main" id="{49F1D43A-0C40-4000-926F-BAFAFB009A5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7" name="Picture 52" hidden="1">
          <a:extLst>
            <a:ext uri="{FF2B5EF4-FFF2-40B4-BE49-F238E27FC236}">
              <a16:creationId xmlns:a16="http://schemas.microsoft.com/office/drawing/2014/main" id="{FF1D9244-4B54-46F7-BA0F-05F5D43CAC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8" name="Picture 53" hidden="1">
          <a:extLst>
            <a:ext uri="{FF2B5EF4-FFF2-40B4-BE49-F238E27FC236}">
              <a16:creationId xmlns:a16="http://schemas.microsoft.com/office/drawing/2014/main" id="{08A2F4A2-04FD-48C4-A566-C15E3775FC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39" name="Picture 54" hidden="1">
          <a:extLst>
            <a:ext uri="{FF2B5EF4-FFF2-40B4-BE49-F238E27FC236}">
              <a16:creationId xmlns:a16="http://schemas.microsoft.com/office/drawing/2014/main" id="{E2E3FC06-A2EF-4ECE-92E0-2BF69000E8D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0" name="Picture 55" hidden="1">
          <a:extLst>
            <a:ext uri="{FF2B5EF4-FFF2-40B4-BE49-F238E27FC236}">
              <a16:creationId xmlns:a16="http://schemas.microsoft.com/office/drawing/2014/main" id="{8CC0D6C7-9DBB-497B-B465-54EF5EC6F0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1" name="Picture 56" hidden="1">
          <a:extLst>
            <a:ext uri="{FF2B5EF4-FFF2-40B4-BE49-F238E27FC236}">
              <a16:creationId xmlns:a16="http://schemas.microsoft.com/office/drawing/2014/main" id="{61B1D9F0-85E4-4909-A60F-977D3C0DF50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2" name="Picture 57" hidden="1">
          <a:extLst>
            <a:ext uri="{FF2B5EF4-FFF2-40B4-BE49-F238E27FC236}">
              <a16:creationId xmlns:a16="http://schemas.microsoft.com/office/drawing/2014/main" id="{EBBAA134-E7D0-425A-9052-20F4E0BCB0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3" name="Picture 58" hidden="1">
          <a:extLst>
            <a:ext uri="{FF2B5EF4-FFF2-40B4-BE49-F238E27FC236}">
              <a16:creationId xmlns:a16="http://schemas.microsoft.com/office/drawing/2014/main" id="{D2A5C3AC-38A7-4AF3-840F-09949F0DA5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4" name="Picture 59" hidden="1">
          <a:extLst>
            <a:ext uri="{FF2B5EF4-FFF2-40B4-BE49-F238E27FC236}">
              <a16:creationId xmlns:a16="http://schemas.microsoft.com/office/drawing/2014/main" id="{11A2E8BD-9ECA-484D-96AB-A08578727D8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914400</xdr:colOff>
      <xdr:row>21</xdr:row>
      <xdr:rowOff>133350</xdr:rowOff>
    </xdr:to>
    <xdr:pic>
      <xdr:nvPicPr>
        <xdr:cNvPr id="145" name="Picture 60" hidden="1">
          <a:extLst>
            <a:ext uri="{FF2B5EF4-FFF2-40B4-BE49-F238E27FC236}">
              <a16:creationId xmlns:a16="http://schemas.microsoft.com/office/drawing/2014/main" id="{92D570C8-0EEE-40B6-B67B-3011377231E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6861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46" name="Picture 61" hidden="1">
          <a:extLst>
            <a:ext uri="{FF2B5EF4-FFF2-40B4-BE49-F238E27FC236}">
              <a16:creationId xmlns:a16="http://schemas.microsoft.com/office/drawing/2014/main" id="{B267689F-9E8F-4E78-884B-399F7845C1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47" name="Picture 62" hidden="1">
          <a:extLst>
            <a:ext uri="{FF2B5EF4-FFF2-40B4-BE49-F238E27FC236}">
              <a16:creationId xmlns:a16="http://schemas.microsoft.com/office/drawing/2014/main" id="{AEFC44AF-CF11-42DB-B3E8-A388A0769E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48" name="Picture 63" hidden="1">
          <a:extLst>
            <a:ext uri="{FF2B5EF4-FFF2-40B4-BE49-F238E27FC236}">
              <a16:creationId xmlns:a16="http://schemas.microsoft.com/office/drawing/2014/main" id="{6FC8947A-71A1-4B33-9A3A-CE006754E00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49" name="Picture 64" hidden="1">
          <a:extLst>
            <a:ext uri="{FF2B5EF4-FFF2-40B4-BE49-F238E27FC236}">
              <a16:creationId xmlns:a16="http://schemas.microsoft.com/office/drawing/2014/main" id="{BEA05158-9FDE-4BD3-9119-BBF763C8B1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0" name="Picture 65" hidden="1">
          <a:extLst>
            <a:ext uri="{FF2B5EF4-FFF2-40B4-BE49-F238E27FC236}">
              <a16:creationId xmlns:a16="http://schemas.microsoft.com/office/drawing/2014/main" id="{4F03CA6C-F2CF-47C1-BBA4-9092A859A8E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1" name="Picture 66" hidden="1">
          <a:extLst>
            <a:ext uri="{FF2B5EF4-FFF2-40B4-BE49-F238E27FC236}">
              <a16:creationId xmlns:a16="http://schemas.microsoft.com/office/drawing/2014/main" id="{AEAB1EB9-CD30-4DD9-9343-BCA31A8666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2" name="Picture 67" hidden="1">
          <a:extLst>
            <a:ext uri="{FF2B5EF4-FFF2-40B4-BE49-F238E27FC236}">
              <a16:creationId xmlns:a16="http://schemas.microsoft.com/office/drawing/2014/main" id="{09D985F1-8513-413A-BDEA-F9585B169A0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3" name="Picture 68" hidden="1">
          <a:extLst>
            <a:ext uri="{FF2B5EF4-FFF2-40B4-BE49-F238E27FC236}">
              <a16:creationId xmlns:a16="http://schemas.microsoft.com/office/drawing/2014/main" id="{F2E46582-8225-485F-8CE7-2E83D73158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4" name="Picture 69" hidden="1">
          <a:extLst>
            <a:ext uri="{FF2B5EF4-FFF2-40B4-BE49-F238E27FC236}">
              <a16:creationId xmlns:a16="http://schemas.microsoft.com/office/drawing/2014/main" id="{7C32597D-6472-4165-9F8F-72D0A66DF1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5" name="Picture 70" hidden="1">
          <a:extLst>
            <a:ext uri="{FF2B5EF4-FFF2-40B4-BE49-F238E27FC236}">
              <a16:creationId xmlns:a16="http://schemas.microsoft.com/office/drawing/2014/main" id="{756A6724-2409-445B-9CA0-898450FA0A4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6" name="Picture 71" hidden="1">
          <a:extLst>
            <a:ext uri="{FF2B5EF4-FFF2-40B4-BE49-F238E27FC236}">
              <a16:creationId xmlns:a16="http://schemas.microsoft.com/office/drawing/2014/main" id="{C2EAF2C9-A668-4E00-B4E7-454D370D4C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7" name="Picture 72" hidden="1">
          <a:extLst>
            <a:ext uri="{FF2B5EF4-FFF2-40B4-BE49-F238E27FC236}">
              <a16:creationId xmlns:a16="http://schemas.microsoft.com/office/drawing/2014/main" id="{CF4AD808-7E86-4100-92F5-FD5E5A8A421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8" name="Picture 73" hidden="1">
          <a:extLst>
            <a:ext uri="{FF2B5EF4-FFF2-40B4-BE49-F238E27FC236}">
              <a16:creationId xmlns:a16="http://schemas.microsoft.com/office/drawing/2014/main" id="{84EFEB88-F5A8-4C0B-A3EB-A4D26613774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59" name="Picture 74" hidden="1">
          <a:extLst>
            <a:ext uri="{FF2B5EF4-FFF2-40B4-BE49-F238E27FC236}">
              <a16:creationId xmlns:a16="http://schemas.microsoft.com/office/drawing/2014/main" id="{2AD925E6-0C6E-45DC-83BD-0CDA5397634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0" name="Picture 75" hidden="1">
          <a:extLst>
            <a:ext uri="{FF2B5EF4-FFF2-40B4-BE49-F238E27FC236}">
              <a16:creationId xmlns:a16="http://schemas.microsoft.com/office/drawing/2014/main" id="{F4B97C48-4D36-40E4-9EE0-65966C695CD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1" name="Picture 76" hidden="1">
          <a:extLst>
            <a:ext uri="{FF2B5EF4-FFF2-40B4-BE49-F238E27FC236}">
              <a16:creationId xmlns:a16="http://schemas.microsoft.com/office/drawing/2014/main" id="{13C8081D-B909-42BF-8C8D-D34D8756E4A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2" name="Picture 77" hidden="1">
          <a:extLst>
            <a:ext uri="{FF2B5EF4-FFF2-40B4-BE49-F238E27FC236}">
              <a16:creationId xmlns:a16="http://schemas.microsoft.com/office/drawing/2014/main" id="{A2C3B6F5-6C8F-4B7D-A40C-9CE4E08860F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3" name="Picture 78" hidden="1">
          <a:extLst>
            <a:ext uri="{FF2B5EF4-FFF2-40B4-BE49-F238E27FC236}">
              <a16:creationId xmlns:a16="http://schemas.microsoft.com/office/drawing/2014/main" id="{3FB67477-78DD-4121-92D3-273057518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4" name="Picture 79" hidden="1">
          <a:extLst>
            <a:ext uri="{FF2B5EF4-FFF2-40B4-BE49-F238E27FC236}">
              <a16:creationId xmlns:a16="http://schemas.microsoft.com/office/drawing/2014/main" id="{0797EDFB-1C22-4424-BED4-8B20747F93C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914400</xdr:colOff>
      <xdr:row>23</xdr:row>
      <xdr:rowOff>152400</xdr:rowOff>
    </xdr:to>
    <xdr:pic>
      <xdr:nvPicPr>
        <xdr:cNvPr id="165" name="Picture 80" hidden="1">
          <a:extLst>
            <a:ext uri="{FF2B5EF4-FFF2-40B4-BE49-F238E27FC236}">
              <a16:creationId xmlns:a16="http://schemas.microsoft.com/office/drawing/2014/main" id="{E1ABB66C-150B-4E2D-A960-ADC376A907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1338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</xdr:row>
      <xdr:rowOff>171450</xdr:rowOff>
    </xdr:from>
    <xdr:to>
      <xdr:col>15</xdr:col>
      <xdr:colOff>597358</xdr:colOff>
      <xdr:row>13</xdr:row>
      <xdr:rowOff>242371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id="{2E9BBD68-A4D7-A299-BBFD-531F5A60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1925" y="266700"/>
          <a:ext cx="2064208" cy="21759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C2A4-F047-45FB-A8C9-D4F09300FDF9}">
  <dimension ref="C1:M32"/>
  <sheetViews>
    <sheetView showGridLines="0" tabSelected="1" workbookViewId="0">
      <selection activeCell="O21" sqref="O21"/>
    </sheetView>
  </sheetViews>
  <sheetFormatPr baseColWidth="10" defaultRowHeight="15" x14ac:dyDescent="0.25"/>
  <cols>
    <col min="1" max="1" width="15.140625" customWidth="1"/>
    <col min="2" max="2" width="2.7109375" customWidth="1"/>
    <col min="3" max="3" width="70" customWidth="1"/>
    <col min="4" max="4" width="11.28515625" customWidth="1"/>
    <col min="5" max="6" width="12.85546875" customWidth="1"/>
    <col min="7" max="7" width="13.28515625" customWidth="1"/>
    <col min="8" max="8" width="3.42578125" style="1" customWidth="1"/>
    <col min="9" max="9" width="12.7109375" customWidth="1"/>
    <col min="10" max="10" width="15.5703125" customWidth="1"/>
    <col min="11" max="11" width="13.140625" customWidth="1"/>
    <col min="12" max="12" width="44.42578125" customWidth="1"/>
    <col min="13" max="13" width="2.7109375" customWidth="1"/>
  </cols>
  <sheetData>
    <row r="1" spans="3:13" ht="7.5" customHeight="1" x14ac:dyDescent="0.25"/>
    <row r="2" spans="3:13" ht="23.25" customHeight="1" x14ac:dyDescent="0.25">
      <c r="C2" s="2" t="s">
        <v>0</v>
      </c>
      <c r="D2" s="3"/>
      <c r="E2" s="4" t="s">
        <v>1</v>
      </c>
      <c r="F2" s="4"/>
      <c r="G2" s="4"/>
      <c r="H2" s="5"/>
      <c r="I2" s="4" t="s">
        <v>2</v>
      </c>
      <c r="J2" s="4"/>
      <c r="K2" s="4"/>
      <c r="L2" s="4"/>
      <c r="M2" s="6"/>
    </row>
    <row r="3" spans="3:13" s="14" customFormat="1" ht="22.5" customHeight="1" thickBot="1" x14ac:dyDescent="0.25">
      <c r="C3" s="7"/>
      <c r="D3" s="8"/>
      <c r="E3" s="9" t="s">
        <v>3</v>
      </c>
      <c r="F3" s="9" t="s">
        <v>4</v>
      </c>
      <c r="G3" s="9" t="s">
        <v>5</v>
      </c>
      <c r="H3" s="10"/>
      <c r="I3" s="11" t="s">
        <v>6</v>
      </c>
      <c r="J3" s="12"/>
      <c r="K3" s="12"/>
      <c r="L3" s="13"/>
      <c r="M3" s="6"/>
    </row>
    <row r="4" spans="3:13" ht="8.25" customHeight="1" thickBot="1" x14ac:dyDescent="0.3">
      <c r="C4" s="15"/>
      <c r="D4" s="16"/>
      <c r="E4" s="17"/>
      <c r="F4" s="17"/>
      <c r="G4" s="18"/>
      <c r="H4" s="10"/>
      <c r="I4" s="17"/>
      <c r="J4" s="18"/>
      <c r="K4" s="18"/>
      <c r="L4" s="17"/>
    </row>
    <row r="5" spans="3:13" ht="15.75" hidden="1" customHeight="1" thickBot="1" x14ac:dyDescent="0.3">
      <c r="C5" s="19" t="s">
        <v>7</v>
      </c>
      <c r="D5" s="19"/>
      <c r="E5" s="20">
        <v>15.5</v>
      </c>
      <c r="F5" s="20">
        <v>15.4</v>
      </c>
      <c r="G5" s="21">
        <v>0.1</v>
      </c>
      <c r="H5" s="10"/>
      <c r="I5" s="22">
        <v>0.7</v>
      </c>
      <c r="J5" s="22">
        <v>0.4</v>
      </c>
      <c r="K5" s="23">
        <v>-1.4</v>
      </c>
      <c r="L5" s="21">
        <v>0.4</v>
      </c>
    </row>
    <row r="6" spans="3:13" ht="15.75" hidden="1" customHeight="1" thickBot="1" x14ac:dyDescent="0.3">
      <c r="C6" s="24" t="s">
        <v>8</v>
      </c>
      <c r="D6" s="24"/>
      <c r="E6" s="25">
        <v>5.3</v>
      </c>
      <c r="F6" s="25">
        <v>5.9</v>
      </c>
      <c r="G6" s="26">
        <v>-0.5</v>
      </c>
      <c r="H6" s="10"/>
      <c r="I6" s="27">
        <v>0.5</v>
      </c>
      <c r="J6" s="28">
        <v>-0.3</v>
      </c>
      <c r="K6" s="29">
        <v>-0.3</v>
      </c>
      <c r="L6" s="26">
        <v>-0.4</v>
      </c>
    </row>
    <row r="7" spans="3:13" s="35" customFormat="1" ht="22.5" customHeight="1" thickTop="1" thickBot="1" x14ac:dyDescent="0.3">
      <c r="C7" s="30" t="s">
        <v>9</v>
      </c>
      <c r="D7" s="9" t="s">
        <v>10</v>
      </c>
      <c r="E7" s="31">
        <v>744</v>
      </c>
      <c r="F7" s="31">
        <v>744</v>
      </c>
      <c r="G7" s="31">
        <f>+E7-F7</f>
        <v>0</v>
      </c>
      <c r="H7" s="10"/>
      <c r="I7" s="32" t="s">
        <v>11</v>
      </c>
      <c r="J7" s="33"/>
      <c r="K7" s="33"/>
      <c r="L7" s="34"/>
    </row>
    <row r="8" spans="3:13" s="1" customFormat="1" ht="8.25" customHeight="1" thickBot="1" x14ac:dyDescent="0.3">
      <c r="C8" s="36"/>
      <c r="D8" s="17"/>
      <c r="E8" s="37"/>
      <c r="F8" s="37"/>
      <c r="G8" s="37"/>
      <c r="H8" s="10"/>
      <c r="I8" s="37"/>
      <c r="J8" s="38"/>
      <c r="K8" s="38"/>
      <c r="L8" s="37"/>
    </row>
    <row r="9" spans="3:13" ht="21" customHeight="1" thickBot="1" x14ac:dyDescent="0.3">
      <c r="C9" s="39" t="s">
        <v>12</v>
      </c>
      <c r="D9" s="40" t="s">
        <v>13</v>
      </c>
      <c r="E9" s="41">
        <v>19</v>
      </c>
      <c r="F9" s="41">
        <v>12</v>
      </c>
      <c r="G9" s="41">
        <f>F9-E9</f>
        <v>-7</v>
      </c>
      <c r="H9" s="10"/>
      <c r="I9" s="42"/>
      <c r="J9" s="43"/>
      <c r="K9" s="43"/>
      <c r="L9" s="44"/>
    </row>
    <row r="10" spans="3:13" ht="24.75" customHeight="1" thickBot="1" x14ac:dyDescent="0.3">
      <c r="C10" s="39" t="s">
        <v>14</v>
      </c>
      <c r="D10" s="40" t="s">
        <v>13</v>
      </c>
      <c r="E10" s="41">
        <v>16</v>
      </c>
      <c r="F10" s="45">
        <v>0</v>
      </c>
      <c r="G10" s="41">
        <f>F10-E10</f>
        <v>-16</v>
      </c>
      <c r="H10" s="10"/>
      <c r="I10" s="46"/>
      <c r="J10" s="47"/>
      <c r="K10" s="47"/>
      <c r="L10" s="48"/>
    </row>
    <row r="11" spans="3:13" s="1" customFormat="1" ht="7.5" customHeight="1" x14ac:dyDescent="0.25">
      <c r="C11" s="49"/>
      <c r="D11" s="31"/>
      <c r="E11" s="37"/>
      <c r="F11" s="37"/>
      <c r="G11" s="37"/>
      <c r="H11" s="10"/>
      <c r="I11" s="37"/>
      <c r="J11" s="37"/>
      <c r="K11" s="38"/>
      <c r="L11" s="37"/>
    </row>
    <row r="12" spans="3:13" s="52" customFormat="1" ht="22.5" customHeight="1" thickBot="1" x14ac:dyDescent="0.3">
      <c r="C12" s="50" t="s">
        <v>15</v>
      </c>
      <c r="D12" s="40" t="s">
        <v>13</v>
      </c>
      <c r="E12" s="41">
        <f>+E9+E10</f>
        <v>35</v>
      </c>
      <c r="F12" s="41">
        <f>+F9+F10</f>
        <v>12</v>
      </c>
      <c r="G12" s="51">
        <f>+F12-E12</f>
        <v>-23</v>
      </c>
      <c r="H12" s="10"/>
      <c r="I12" s="42"/>
      <c r="J12" s="43"/>
      <c r="K12" s="43"/>
      <c r="L12" s="44"/>
    </row>
    <row r="13" spans="3:13" s="1" customFormat="1" ht="5.25" customHeight="1" x14ac:dyDescent="0.25">
      <c r="C13" s="36"/>
      <c r="D13" s="41"/>
      <c r="E13" s="37"/>
      <c r="F13" s="37"/>
      <c r="G13" s="38"/>
      <c r="H13" s="10"/>
      <c r="I13" s="46"/>
      <c r="J13" s="47"/>
      <c r="K13" s="47"/>
      <c r="L13" s="48"/>
    </row>
    <row r="14" spans="3:13" s="1" customFormat="1" ht="20.25" customHeight="1" thickBot="1" x14ac:dyDescent="0.3">
      <c r="C14" s="30" t="s">
        <v>16</v>
      </c>
      <c r="D14" s="40" t="s">
        <v>13</v>
      </c>
      <c r="E14" s="31">
        <f>+E7-E12</f>
        <v>709</v>
      </c>
      <c r="F14" s="31">
        <f>+F7-F12</f>
        <v>732</v>
      </c>
      <c r="G14" s="53">
        <f>+E14-F14</f>
        <v>-23</v>
      </c>
      <c r="H14" s="54" t="s">
        <v>17</v>
      </c>
      <c r="I14" s="42" t="s">
        <v>18</v>
      </c>
      <c r="J14" s="43"/>
      <c r="K14" s="43"/>
      <c r="L14" s="44"/>
    </row>
    <row r="15" spans="3:13" s="1" customFormat="1" ht="5.25" customHeight="1" x14ac:dyDescent="0.25">
      <c r="C15" s="36"/>
      <c r="D15" s="37"/>
      <c r="E15" s="37"/>
      <c r="F15" s="37"/>
      <c r="G15" s="38"/>
      <c r="H15" s="10"/>
      <c r="I15" s="46"/>
      <c r="J15" s="47"/>
      <c r="K15" s="47"/>
      <c r="L15" s="48"/>
    </row>
    <row r="16" spans="3:13" s="1" customFormat="1" ht="22.5" customHeight="1" thickBot="1" x14ac:dyDescent="0.3">
      <c r="C16" s="30" t="s">
        <v>19</v>
      </c>
      <c r="D16" s="40" t="s">
        <v>13</v>
      </c>
      <c r="E16" s="55">
        <f>+E14/E7</f>
        <v>0.95295698924731187</v>
      </c>
      <c r="F16" s="55">
        <f>+F14/F7</f>
        <v>0.9838709677419355</v>
      </c>
      <c r="G16" s="56">
        <f>+E16-F16</f>
        <v>-3.0913978494623628E-2</v>
      </c>
      <c r="H16" s="10"/>
      <c r="I16" s="57" t="s">
        <v>20</v>
      </c>
      <c r="J16" s="58"/>
      <c r="K16" s="58"/>
      <c r="L16" s="59"/>
    </row>
    <row r="17" spans="3:12" s="1" customFormat="1" ht="2.25" customHeight="1" x14ac:dyDescent="0.25">
      <c r="C17" s="36"/>
      <c r="D17" s="37"/>
      <c r="E17" s="37"/>
      <c r="F17" s="37"/>
      <c r="G17" s="38"/>
      <c r="H17" s="10"/>
      <c r="I17" s="37"/>
      <c r="J17" s="38"/>
      <c r="K17" s="38"/>
      <c r="L17" s="38"/>
    </row>
    <row r="18" spans="3:12" s="1" customFormat="1" ht="21" customHeight="1" thickBot="1" x14ac:dyDescent="0.3">
      <c r="C18" s="50" t="s">
        <v>21</v>
      </c>
      <c r="D18" s="40" t="s">
        <v>13</v>
      </c>
      <c r="E18" s="31">
        <f>+E19+E20</f>
        <v>27</v>
      </c>
      <c r="F18" s="31">
        <f>+F19+F20</f>
        <v>9</v>
      </c>
      <c r="G18" s="31">
        <f>+F18-E18</f>
        <v>-18</v>
      </c>
      <c r="H18" s="54" t="s">
        <v>17</v>
      </c>
      <c r="I18" s="60"/>
      <c r="J18" s="61"/>
      <c r="K18" s="61"/>
      <c r="L18" s="62"/>
    </row>
    <row r="19" spans="3:12" s="1" customFormat="1" ht="21" customHeight="1" thickBot="1" x14ac:dyDescent="0.3">
      <c r="C19" s="63" t="s">
        <v>22</v>
      </c>
      <c r="D19" s="40" t="s">
        <v>13</v>
      </c>
      <c r="E19" s="41">
        <v>18</v>
      </c>
      <c r="F19" s="41">
        <v>5</v>
      </c>
      <c r="G19" s="41">
        <f>+F19-E19</f>
        <v>-13</v>
      </c>
      <c r="H19" s="10"/>
      <c r="I19" s="64"/>
      <c r="J19" s="65"/>
      <c r="K19" s="65"/>
      <c r="L19" s="66"/>
    </row>
    <row r="20" spans="3:12" s="1" customFormat="1" ht="24.75" customHeight="1" thickBot="1" x14ac:dyDescent="0.3">
      <c r="C20" s="63" t="s">
        <v>23</v>
      </c>
      <c r="D20" s="40" t="s">
        <v>13</v>
      </c>
      <c r="E20" s="41">
        <v>9</v>
      </c>
      <c r="F20" s="41">
        <v>4</v>
      </c>
      <c r="G20" s="41">
        <f>+F20-E20</f>
        <v>-5</v>
      </c>
      <c r="H20" s="10"/>
      <c r="I20" s="67"/>
      <c r="J20" s="68"/>
      <c r="K20" s="68"/>
      <c r="L20" s="69"/>
    </row>
    <row r="21" spans="3:12" s="1" customFormat="1" ht="7.5" customHeight="1" x14ac:dyDescent="0.25">
      <c r="C21" s="36"/>
      <c r="D21" s="37"/>
      <c r="E21" s="37"/>
      <c r="F21" s="37"/>
      <c r="G21" s="38"/>
      <c r="H21" s="10"/>
      <c r="I21" s="37"/>
      <c r="J21" s="38"/>
      <c r="K21" s="38"/>
      <c r="L21" s="38"/>
    </row>
    <row r="22" spans="3:12" s="1" customFormat="1" ht="27.75" customHeight="1" thickBot="1" x14ac:dyDescent="0.3">
      <c r="C22" s="30" t="s">
        <v>24</v>
      </c>
      <c r="D22" s="40" t="s">
        <v>13</v>
      </c>
      <c r="E22" s="31">
        <f>+E14-E18</f>
        <v>682</v>
      </c>
      <c r="F22" s="31">
        <f>+F14-F18</f>
        <v>723</v>
      </c>
      <c r="G22" s="53">
        <f>+E22-F22</f>
        <v>-41</v>
      </c>
      <c r="H22" s="10"/>
      <c r="I22" s="57" t="s">
        <v>25</v>
      </c>
      <c r="J22" s="58"/>
      <c r="K22" s="58"/>
      <c r="L22" s="59"/>
    </row>
    <row r="23" spans="3:12" s="1" customFormat="1" ht="6" customHeight="1" x14ac:dyDescent="0.25">
      <c r="C23" s="36"/>
      <c r="D23" s="41"/>
      <c r="E23" s="37"/>
      <c r="F23" s="37"/>
      <c r="G23" s="38"/>
      <c r="H23" s="10"/>
      <c r="I23" s="37"/>
      <c r="J23" s="38"/>
      <c r="K23" s="38"/>
      <c r="L23" s="38"/>
    </row>
    <row r="24" spans="3:12" s="1" customFormat="1" ht="27" customHeight="1" thickBot="1" x14ac:dyDescent="0.3">
      <c r="C24" s="50" t="s">
        <v>26</v>
      </c>
      <c r="D24" s="40" t="s">
        <v>27</v>
      </c>
      <c r="E24" s="55">
        <f>+E22/E14</f>
        <v>0.96191819464033845</v>
      </c>
      <c r="F24" s="55">
        <f>+F22/F14</f>
        <v>0.98770491803278693</v>
      </c>
      <c r="G24" s="56">
        <f>+E24-F24</f>
        <v>-2.5786723392448474E-2</v>
      </c>
      <c r="H24" s="10"/>
      <c r="I24" s="57" t="s">
        <v>28</v>
      </c>
      <c r="J24" s="58"/>
      <c r="K24" s="58"/>
      <c r="L24" s="59"/>
    </row>
    <row r="25" spans="3:12" s="1" customFormat="1" ht="5.25" customHeight="1" x14ac:dyDescent="0.25">
      <c r="C25" s="36"/>
      <c r="D25" s="37"/>
      <c r="E25" s="37"/>
      <c r="F25" s="37"/>
      <c r="G25" s="38"/>
      <c r="H25" s="10"/>
      <c r="I25" s="37"/>
      <c r="J25" s="38"/>
      <c r="K25" s="38"/>
      <c r="L25" s="38"/>
    </row>
    <row r="26" spans="3:12" s="1" customFormat="1" ht="23.25" customHeight="1" thickBot="1" x14ac:dyDescent="0.3">
      <c r="C26" s="50" t="s">
        <v>29</v>
      </c>
      <c r="D26" s="40" t="s">
        <v>30</v>
      </c>
      <c r="E26" s="41">
        <f>+E32/E14</f>
        <v>115.6558533145275</v>
      </c>
      <c r="F26" s="41">
        <f>+F32/F14</f>
        <v>118.85245901639344</v>
      </c>
      <c r="G26" s="53">
        <f>+E26-F26</f>
        <v>-3.1966057018659342</v>
      </c>
      <c r="H26" s="10"/>
      <c r="I26" s="70" t="s">
        <v>31</v>
      </c>
      <c r="J26" s="71"/>
      <c r="K26" s="71"/>
      <c r="L26" s="72"/>
    </row>
    <row r="27" spans="3:12" s="1" customFormat="1" ht="9" customHeight="1" x14ac:dyDescent="0.25">
      <c r="C27" s="36"/>
      <c r="D27" s="73"/>
      <c r="E27" s="37"/>
      <c r="F27" s="37"/>
      <c r="G27" s="38"/>
      <c r="H27" s="10"/>
      <c r="I27" s="37"/>
      <c r="J27" s="38"/>
      <c r="K27" s="38"/>
      <c r="L27" s="38"/>
    </row>
    <row r="28" spans="3:12" s="1" customFormat="1" ht="23.25" customHeight="1" thickBot="1" x14ac:dyDescent="0.3">
      <c r="C28" s="50" t="s">
        <v>32</v>
      </c>
      <c r="D28" s="40" t="s">
        <v>30</v>
      </c>
      <c r="E28" s="41">
        <f>+E32/E22</f>
        <v>120.23460410557185</v>
      </c>
      <c r="F28" s="41">
        <f>+F32/F22</f>
        <v>120.33195020746888</v>
      </c>
      <c r="G28" s="53">
        <f>+E28-F28</f>
        <v>-9.734610189703119E-2</v>
      </c>
      <c r="I28" s="57" t="s">
        <v>33</v>
      </c>
      <c r="J28" s="58"/>
      <c r="K28" s="58"/>
      <c r="L28" s="59"/>
    </row>
    <row r="29" spans="3:12" s="1" customFormat="1" ht="6" customHeight="1" x14ac:dyDescent="0.25">
      <c r="C29" s="36" t="e" vm="1">
        <v>#VALUE!</v>
      </c>
      <c r="D29" s="37"/>
      <c r="E29" s="37"/>
      <c r="F29" s="37"/>
      <c r="G29" s="38"/>
      <c r="H29" s="10"/>
      <c r="I29" s="37"/>
      <c r="J29" s="38"/>
      <c r="K29" s="38"/>
      <c r="L29" s="38"/>
    </row>
    <row r="30" spans="3:12" s="1" customFormat="1" ht="24" customHeight="1" thickBot="1" x14ac:dyDescent="0.3">
      <c r="C30" s="50" t="s">
        <v>34</v>
      </c>
      <c r="D30" s="40" t="s">
        <v>27</v>
      </c>
      <c r="E30" s="55">
        <f>+E28/F28</f>
        <v>0.99919102032561435</v>
      </c>
      <c r="F30" s="55">
        <v>1</v>
      </c>
      <c r="G30" s="74">
        <f>+E30-F30</f>
        <v>-8.0897967438564589E-4</v>
      </c>
      <c r="H30" s="75" t="s">
        <v>17</v>
      </c>
      <c r="I30" s="57" t="s">
        <v>35</v>
      </c>
      <c r="J30" s="58"/>
      <c r="K30" s="58"/>
      <c r="L30" s="59"/>
    </row>
    <row r="31" spans="3:12" s="1" customFormat="1" ht="6" customHeight="1" x14ac:dyDescent="0.25">
      <c r="C31" s="36"/>
      <c r="D31" s="37"/>
      <c r="E31" s="37"/>
      <c r="F31" s="37"/>
      <c r="G31" s="38"/>
      <c r="H31" s="10"/>
      <c r="I31" s="37"/>
      <c r="J31" s="38"/>
      <c r="K31" s="38"/>
      <c r="L31" s="38"/>
    </row>
    <row r="32" spans="3:12" ht="40.5" customHeight="1" x14ac:dyDescent="0.25">
      <c r="C32" s="76" t="s">
        <v>36</v>
      </c>
      <c r="D32" s="37" t="s">
        <v>37</v>
      </c>
      <c r="E32" s="77">
        <v>82000</v>
      </c>
      <c r="F32" s="77">
        <v>87000</v>
      </c>
      <c r="G32" s="78">
        <f>+E32-F32</f>
        <v>-5000</v>
      </c>
      <c r="H32" s="10"/>
      <c r="I32" s="79"/>
      <c r="J32" s="80"/>
      <c r="K32" s="80"/>
      <c r="L32" s="81"/>
    </row>
  </sheetData>
  <mergeCells count="17">
    <mergeCell ref="I24:L24"/>
    <mergeCell ref="I26:L26"/>
    <mergeCell ref="I28:L28"/>
    <mergeCell ref="I30:L30"/>
    <mergeCell ref="I32:L32"/>
    <mergeCell ref="I9:L10"/>
    <mergeCell ref="I12:L13"/>
    <mergeCell ref="I14:L15"/>
    <mergeCell ref="I16:L16"/>
    <mergeCell ref="I19:L20"/>
    <mergeCell ref="I22:L22"/>
    <mergeCell ref="C2:C3"/>
    <mergeCell ref="E2:G2"/>
    <mergeCell ref="I2:L2"/>
    <mergeCell ref="M2:M3"/>
    <mergeCell ref="I3:L3"/>
    <mergeCell ref="I7:L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Variaciones de Producción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ROA</dc:creator>
  <cp:lastModifiedBy>GERARDO ROA</cp:lastModifiedBy>
  <dcterms:created xsi:type="dcterms:W3CDTF">2025-10-29T18:38:12Z</dcterms:created>
  <dcterms:modified xsi:type="dcterms:W3CDTF">2025-10-29T18:40:59Z</dcterms:modified>
</cp:coreProperties>
</file>