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91416F40-9B13-4994-8BF6-5CDC13380306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EPED_ADMIN" sheetId="1" r:id="rId1"/>
  </sheets>
  <definedNames>
    <definedName name="_xlnm.Print_Area" localSheetId="0">EAEPED_ADMIN!$A$1:$I$68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2" i="1"/>
  <c r="G43" i="1"/>
  <c r="G44" i="1"/>
  <c r="G45" i="1"/>
  <c r="G46" i="1"/>
  <c r="G47" i="1"/>
  <c r="G48" i="1"/>
  <c r="G49" i="1"/>
  <c r="G50" i="1"/>
  <c r="G40" i="1"/>
  <c r="F41" i="1"/>
  <c r="F42" i="1"/>
  <c r="F43" i="1"/>
  <c r="F44" i="1"/>
  <c r="F45" i="1"/>
  <c r="F46" i="1"/>
  <c r="F47" i="1"/>
  <c r="F49" i="1"/>
  <c r="F50" i="1"/>
  <c r="F4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0" i="1"/>
  <c r="F11" i="1"/>
  <c r="F12" i="1"/>
  <c r="F9" i="1" s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10" i="1"/>
  <c r="C14" i="1"/>
  <c r="E1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E48" i="1"/>
  <c r="H48" i="1" s="1"/>
  <c r="E47" i="1"/>
  <c r="H47" i="1" s="1"/>
  <c r="E46" i="1"/>
  <c r="E45" i="1"/>
  <c r="E44" i="1"/>
  <c r="E43" i="1"/>
  <c r="H43" i="1" s="1"/>
  <c r="E42" i="1"/>
  <c r="H42" i="1" s="1"/>
  <c r="E41" i="1"/>
  <c r="E40" i="1"/>
  <c r="E39" i="1"/>
  <c r="H39" i="1" s="1"/>
  <c r="E38" i="1"/>
  <c r="H38" i="1" s="1"/>
  <c r="D37" i="1"/>
  <c r="C37" i="1"/>
  <c r="E35" i="1"/>
  <c r="H35" i="1" s="1"/>
  <c r="E34" i="1"/>
  <c r="E33" i="1"/>
  <c r="E32" i="1"/>
  <c r="E31" i="1"/>
  <c r="H31" i="1" s="1"/>
  <c r="E30" i="1"/>
  <c r="H30" i="1" s="1"/>
  <c r="E29" i="1"/>
  <c r="H29" i="1" s="1"/>
  <c r="E28" i="1"/>
  <c r="E27" i="1"/>
  <c r="H27" i="1" s="1"/>
  <c r="E26" i="1"/>
  <c r="E25" i="1"/>
  <c r="E24" i="1"/>
  <c r="E23" i="1"/>
  <c r="H23" i="1" s="1"/>
  <c r="E22" i="1"/>
  <c r="H22" i="1" s="1"/>
  <c r="E21" i="1"/>
  <c r="H21" i="1" s="1"/>
  <c r="E20" i="1"/>
  <c r="E19" i="1"/>
  <c r="H19" i="1" s="1"/>
  <c r="E18" i="1"/>
  <c r="E17" i="1"/>
  <c r="E16" i="1"/>
  <c r="E15" i="1"/>
  <c r="H15" i="1" s="1"/>
  <c r="E13" i="1"/>
  <c r="E12" i="1"/>
  <c r="H12" i="1" s="1"/>
  <c r="E11" i="1"/>
  <c r="H11" i="1" s="1"/>
  <c r="E10" i="1"/>
  <c r="D9" i="1"/>
  <c r="G37" i="1" l="1"/>
  <c r="H44" i="1"/>
  <c r="H45" i="1"/>
  <c r="H46" i="1"/>
  <c r="F37" i="1"/>
  <c r="F66" i="1" s="1"/>
  <c r="H41" i="1"/>
  <c r="H49" i="1"/>
  <c r="H40" i="1"/>
  <c r="E37" i="1"/>
  <c r="G9" i="1"/>
  <c r="G66" i="1" s="1"/>
  <c r="H13" i="1"/>
  <c r="H16" i="1"/>
  <c r="H24" i="1"/>
  <c r="H32" i="1"/>
  <c r="H17" i="1"/>
  <c r="H25" i="1"/>
  <c r="H33" i="1"/>
  <c r="H18" i="1"/>
  <c r="H26" i="1"/>
  <c r="H34" i="1"/>
  <c r="H14" i="1"/>
  <c r="H20" i="1"/>
  <c r="H28" i="1"/>
  <c r="H10" i="1"/>
  <c r="C9" i="1"/>
  <c r="E9" i="1"/>
  <c r="H9" i="1" s="1"/>
  <c r="D66" i="1"/>
  <c r="C66" i="1"/>
  <c r="H37" i="1" l="1"/>
  <c r="H66" i="1" s="1"/>
  <c r="E66" i="1"/>
</calcChain>
</file>

<file path=xl/sharedStrings.xml><?xml version="1.0" encoding="utf-8"?>
<sst xmlns="http://schemas.openxmlformats.org/spreadsheetml/2006/main" count="70" uniqueCount="44">
  <si>
    <t>ASEC_EAEPEDCA_2doTRIM_Z6</t>
  </si>
  <si>
    <t>Nombre del Ente Público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</si>
  <si>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</si>
  <si>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</si>
  <si>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</si>
  <si>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</si>
  <si>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</si>
  <si>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</si>
  <si>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</si>
  <si>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</si>
  <si>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</si>
  <si>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</si>
  <si>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</si>
  <si>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</si>
  <si>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H. Cuerpo de Regidores</t>
  </si>
  <si>
    <t>Sindicatura Municipal</t>
  </si>
  <si>
    <t>Presidencia Municipal</t>
  </si>
  <si>
    <t>Oficialia Mayor</t>
  </si>
  <si>
    <t>Secretaria del Ayuntamiento</t>
  </si>
  <si>
    <t>Tesoreria Municipal</t>
  </si>
  <si>
    <t>Catastro</t>
  </si>
  <si>
    <t>Turismo</t>
  </si>
  <si>
    <t>Seguridad Publica</t>
  </si>
  <si>
    <t>Transparencia</t>
  </si>
  <si>
    <t>Direccion General de Obras Publicas</t>
  </si>
  <si>
    <t>Bomberos</t>
  </si>
  <si>
    <t>Servicios Publicos</t>
  </si>
  <si>
    <t>Proteccion Civil</t>
  </si>
  <si>
    <t>Desarrollo Social</t>
  </si>
  <si>
    <t>Deporte</t>
  </si>
  <si>
    <t>Comunicacion Social</t>
  </si>
  <si>
    <t>Desarrollo Rural</t>
  </si>
  <si>
    <t>Desarrollo Forestal</t>
  </si>
  <si>
    <t>Instituto de la Mujer</t>
  </si>
  <si>
    <t>Dirección de Educación</t>
  </si>
  <si>
    <t>Seccional Las Varas</t>
  </si>
  <si>
    <t>Seccional Chuhuichupa</t>
  </si>
  <si>
    <t>Seccional Ejido el Largo</t>
  </si>
  <si>
    <t>Seccional Nicolas Bravo</t>
  </si>
  <si>
    <t>Seccional Mineral de Dolores</t>
  </si>
  <si>
    <t>II. Gasto Etiquetado (II=A+B+C+D+E+F+G+H)</t>
  </si>
  <si>
    <t>III. Total de Egresos (III = I + II)</t>
  </si>
  <si>
    <t>SRC3103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</si>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</sst>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81"/>
  <sheetViews>
    <sheetView tabSelected="1" zoomScale="90" zoomScaleNormal="90" workbookViewId="0">
      <selection activeCell="J6" sqref="J6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5546875" style="14" customWidth="1"/>
    <col min="9" max="9" width="3.5546875" style="14" customWidth="1"/>
    <col min="10" max="10" width="11.44140625" style="14" customWidth="1"/>
    <col min="11" max="16384" width="11.44140625" style="14"/>
  </cols>
  <sheetData>
    <row r="1" spans="2:9" ht="11.25" customHeight="1" x14ac:dyDescent="0.2">
      <c r="I1" s="15" t="s">
        <v>0</v>
      </c>
    </row>
    <row r="2" spans="2:9" ht="12" x14ac:dyDescent="0.2">
      <c r="B2" s="26" t="s">
        <v>1</v>
      </c>
      <c r="C2" s="27"/>
      <c r="D2" s="27"/>
      <c r="E2" s="27"/>
      <c r="F2" s="27"/>
      <c r="G2" s="27"/>
      <c r="H2" s="28"/>
    </row>
    <row r="3" spans="2:9" ht="12" x14ac:dyDescent="0.2">
      <c r="B3" s="29" t="s">
        <v>2</v>
      </c>
      <c r="C3" s="30"/>
      <c r="D3" s="30"/>
      <c r="E3" s="30"/>
      <c r="F3" s="30"/>
      <c r="G3" s="30"/>
      <c r="H3" s="31"/>
    </row>
    <row r="4" spans="2:9" ht="12" x14ac:dyDescent="0.2">
      <c r="B4" s="29" t="s">
        <v>3</v>
      </c>
      <c r="C4" s="30"/>
      <c r="D4" s="30"/>
      <c r="E4" s="30"/>
      <c r="F4" s="30"/>
      <c r="G4" s="30"/>
      <c r="H4" s="31"/>
    </row>
    <row r="5" spans="2:9" ht="12" x14ac:dyDescent="0.2">
      <c r="B5" s="32" t="s">
        <v>43</v>
      </c>
      <c r="C5" s="33"/>
      <c r="D5" s="33"/>
      <c r="E5" s="33"/>
      <c r="F5" s="33"/>
      <c r="G5" s="33"/>
      <c r="H5" s="34"/>
    </row>
    <row r="6" spans="2:9" ht="12" x14ac:dyDescent="0.2">
      <c r="B6" s="35" t="s">
        <v>4</v>
      </c>
      <c r="C6" s="36"/>
      <c r="D6" s="36"/>
      <c r="E6" s="36"/>
      <c r="F6" s="36"/>
      <c r="G6" s="36"/>
      <c r="H6" s="37"/>
    </row>
    <row r="7" spans="2:9" ht="12" x14ac:dyDescent="0.2">
      <c r="B7" s="21" t="s">
        <v>5</v>
      </c>
      <c r="C7" s="23" t="s">
        <v>6</v>
      </c>
      <c r="D7" s="24"/>
      <c r="E7" s="24"/>
      <c r="F7" s="24"/>
      <c r="G7" s="25"/>
      <c r="H7" s="21" t="s">
        <v>7</v>
      </c>
    </row>
    <row r="8" spans="2:9" ht="24" x14ac:dyDescent="0.2">
      <c r="B8" s="22"/>
      <c r="C8" s="18" t="s">
        <v>8</v>
      </c>
      <c r="D8" s="18" t="s">
        <v>9</v>
      </c>
      <c r="E8" s="18" t="s">
        <v>10</v>
      </c>
      <c r="F8" s="18" t="s">
        <v>11</v>
      </c>
      <c r="G8" s="18" t="s">
        <v>12</v>
      </c>
      <c r="H8" s="22"/>
    </row>
    <row r="9" spans="2:9" ht="24.75" customHeight="1" x14ac:dyDescent="0.2">
      <c r="B9" s="1" t="s">
        <v>13</v>
      </c>
      <c r="C9" s="12">
        <f>SUM(C10:C35)</f>
        <v>119248870.00000003</v>
      </c>
      <c r="D9" s="12">
        <f>SUM(D10:D35)</f>
        <v>57198936</v>
      </c>
      <c r="E9" s="16">
        <f>SUM(C9:D9)</f>
        <v>176447806.00000003</v>
      </c>
      <c r="F9" s="12">
        <f>SUM(F10:F35)</f>
        <v>173959791.99999997</v>
      </c>
      <c r="G9" s="12">
        <f>SUM(G10:G35)</f>
        <v>173927891.99999997</v>
      </c>
      <c r="H9" s="16">
        <f>SUM(E9-F9)</f>
        <v>2488014.0000000596</v>
      </c>
    </row>
    <row r="10" spans="2:9" x14ac:dyDescent="0.2">
      <c r="B10" s="7" t="s">
        <v>14</v>
      </c>
      <c r="C10" s="8">
        <v>4524099</v>
      </c>
      <c r="D10" s="8">
        <v>-330749</v>
      </c>
      <c r="E10" s="8">
        <f>SUM(C10:D10)</f>
        <v>4193350</v>
      </c>
      <c r="F10" s="8">
        <f>+E10</f>
        <v>4193350</v>
      </c>
      <c r="G10" s="8">
        <f>+F10</f>
        <v>4193350</v>
      </c>
      <c r="H10" s="8">
        <f>SUM(E10-F10)</f>
        <v>0</v>
      </c>
    </row>
    <row r="11" spans="2:9" x14ac:dyDescent="0.2">
      <c r="B11" s="7" t="s">
        <v>15</v>
      </c>
      <c r="C11" s="8">
        <v>1144794.32</v>
      </c>
      <c r="D11" s="8">
        <v>-42399</v>
      </c>
      <c r="E11" s="8">
        <f t="shared" ref="E11:E35" si="0">SUM(C11:D11)</f>
        <v>1102395.32</v>
      </c>
      <c r="F11" s="8">
        <f t="shared" ref="F11:G35" si="1">+E11</f>
        <v>1102395.32</v>
      </c>
      <c r="G11" s="8">
        <f t="shared" si="1"/>
        <v>1102395.32</v>
      </c>
      <c r="H11" s="8">
        <f t="shared" ref="H11:H35" si="2">SUM(E11-F11)</f>
        <v>0</v>
      </c>
    </row>
    <row r="12" spans="2:9" x14ac:dyDescent="0.2">
      <c r="B12" s="7" t="s">
        <v>16</v>
      </c>
      <c r="C12" s="8">
        <v>36791796</v>
      </c>
      <c r="D12" s="8">
        <v>8564833</v>
      </c>
      <c r="E12" s="8">
        <f t="shared" si="0"/>
        <v>45356629</v>
      </c>
      <c r="F12" s="8">
        <f t="shared" si="1"/>
        <v>45356629</v>
      </c>
      <c r="G12" s="8">
        <f t="shared" si="1"/>
        <v>45356629</v>
      </c>
      <c r="H12" s="8">
        <f t="shared" si="2"/>
        <v>0</v>
      </c>
    </row>
    <row r="13" spans="2:9" x14ac:dyDescent="0.2">
      <c r="B13" s="7" t="s">
        <v>17</v>
      </c>
      <c r="C13" s="8">
        <v>7379629.0499999998</v>
      </c>
      <c r="D13" s="8">
        <v>224589</v>
      </c>
      <c r="E13" s="8">
        <f t="shared" si="0"/>
        <v>7604218.0499999998</v>
      </c>
      <c r="F13" s="8">
        <f t="shared" si="1"/>
        <v>7604218.0499999998</v>
      </c>
      <c r="G13" s="8">
        <f t="shared" si="1"/>
        <v>7604218.0499999998</v>
      </c>
      <c r="H13" s="8">
        <f t="shared" si="2"/>
        <v>0</v>
      </c>
    </row>
    <row r="14" spans="2:9" x14ac:dyDescent="0.2">
      <c r="B14" s="7" t="s">
        <v>18</v>
      </c>
      <c r="C14" s="8">
        <f>2348053.74-0.65</f>
        <v>2348053.0900000003</v>
      </c>
      <c r="D14" s="8">
        <v>23384</v>
      </c>
      <c r="E14" s="8">
        <f t="shared" si="0"/>
        <v>2371437.0900000003</v>
      </c>
      <c r="F14" s="8">
        <f t="shared" si="1"/>
        <v>2371437.0900000003</v>
      </c>
      <c r="G14" s="8">
        <f t="shared" si="1"/>
        <v>2371437.0900000003</v>
      </c>
      <c r="H14" s="8">
        <f t="shared" si="2"/>
        <v>0</v>
      </c>
    </row>
    <row r="15" spans="2:9" x14ac:dyDescent="0.2">
      <c r="B15" s="7" t="s">
        <v>19</v>
      </c>
      <c r="C15" s="8">
        <v>1736212.74</v>
      </c>
      <c r="D15" s="8">
        <v>78614</v>
      </c>
      <c r="E15" s="8">
        <f t="shared" si="0"/>
        <v>1814826.74</v>
      </c>
      <c r="F15" s="8">
        <f t="shared" si="1"/>
        <v>1814826.74</v>
      </c>
      <c r="G15" s="8">
        <f t="shared" si="1"/>
        <v>1814826.74</v>
      </c>
      <c r="H15" s="8">
        <f t="shared" si="2"/>
        <v>0</v>
      </c>
    </row>
    <row r="16" spans="2:9" x14ac:dyDescent="0.2">
      <c r="B16" s="7" t="s">
        <v>20</v>
      </c>
      <c r="C16" s="8">
        <v>957585.37</v>
      </c>
      <c r="D16" s="8">
        <v>3427</v>
      </c>
      <c r="E16" s="8">
        <f t="shared" si="0"/>
        <v>961012.37</v>
      </c>
      <c r="F16" s="8">
        <f t="shared" si="1"/>
        <v>961012.37</v>
      </c>
      <c r="G16" s="8">
        <f t="shared" si="1"/>
        <v>961012.37</v>
      </c>
      <c r="H16" s="8">
        <f t="shared" si="2"/>
        <v>0</v>
      </c>
    </row>
    <row r="17" spans="2:8" x14ac:dyDescent="0.2">
      <c r="B17" s="7" t="s">
        <v>21</v>
      </c>
      <c r="C17" s="8">
        <v>1492897.7</v>
      </c>
      <c r="D17" s="8">
        <v>37790</v>
      </c>
      <c r="E17" s="8">
        <f t="shared" si="0"/>
        <v>1530687.7</v>
      </c>
      <c r="F17" s="8">
        <f t="shared" si="1"/>
        <v>1530687.7</v>
      </c>
      <c r="G17" s="8">
        <f t="shared" si="1"/>
        <v>1530687.7</v>
      </c>
      <c r="H17" s="8">
        <f t="shared" si="2"/>
        <v>0</v>
      </c>
    </row>
    <row r="18" spans="2:8" x14ac:dyDescent="0.2">
      <c r="B18" s="7" t="s">
        <v>22</v>
      </c>
      <c r="C18" s="8">
        <v>9966306.6500000004</v>
      </c>
      <c r="D18" s="8">
        <v>-450027</v>
      </c>
      <c r="E18" s="8">
        <f t="shared" si="0"/>
        <v>9516279.6500000004</v>
      </c>
      <c r="F18" s="8">
        <f t="shared" si="1"/>
        <v>9516279.6500000004</v>
      </c>
      <c r="G18" s="8">
        <f t="shared" si="1"/>
        <v>9516279.6500000004</v>
      </c>
      <c r="H18" s="8">
        <f t="shared" si="2"/>
        <v>0</v>
      </c>
    </row>
    <row r="19" spans="2:8" x14ac:dyDescent="0.2">
      <c r="B19" s="7" t="s">
        <v>23</v>
      </c>
      <c r="C19" s="8">
        <v>171730.91</v>
      </c>
      <c r="D19" s="8">
        <v>-39302</v>
      </c>
      <c r="E19" s="8">
        <f t="shared" si="0"/>
        <v>132428.91</v>
      </c>
      <c r="F19" s="8">
        <f t="shared" si="1"/>
        <v>132428.91</v>
      </c>
      <c r="G19" s="8">
        <f t="shared" si="1"/>
        <v>132428.91</v>
      </c>
      <c r="H19" s="8">
        <f t="shared" si="2"/>
        <v>0</v>
      </c>
    </row>
    <row r="20" spans="2:8" x14ac:dyDescent="0.2">
      <c r="B20" s="7" t="s">
        <v>24</v>
      </c>
      <c r="C20" s="8">
        <v>15742561.060000001</v>
      </c>
      <c r="D20" s="8">
        <v>48643866</v>
      </c>
      <c r="E20" s="8">
        <f t="shared" si="0"/>
        <v>64386427.060000002</v>
      </c>
      <c r="F20" s="8">
        <v>61898412</v>
      </c>
      <c r="G20" s="8">
        <v>61866512</v>
      </c>
      <c r="H20" s="8">
        <f t="shared" si="2"/>
        <v>2488015.0600000024</v>
      </c>
    </row>
    <row r="21" spans="2:8" x14ac:dyDescent="0.2">
      <c r="B21" s="7" t="s">
        <v>25</v>
      </c>
      <c r="C21" s="8">
        <v>1905280.58</v>
      </c>
      <c r="D21" s="8">
        <v>-212742</v>
      </c>
      <c r="E21" s="8">
        <f t="shared" si="0"/>
        <v>1692538.58</v>
      </c>
      <c r="F21" s="8">
        <f t="shared" si="1"/>
        <v>1692538.58</v>
      </c>
      <c r="G21" s="8">
        <f t="shared" ref="G20:G35" si="3">+F21</f>
        <v>1692538.58</v>
      </c>
      <c r="H21" s="8">
        <f t="shared" si="2"/>
        <v>0</v>
      </c>
    </row>
    <row r="22" spans="2:8" x14ac:dyDescent="0.2">
      <c r="B22" s="7" t="s">
        <v>26</v>
      </c>
      <c r="C22" s="8">
        <v>15767263.24</v>
      </c>
      <c r="D22" s="8">
        <v>1653049</v>
      </c>
      <c r="E22" s="8">
        <f t="shared" si="0"/>
        <v>17420312.240000002</v>
      </c>
      <c r="F22" s="8">
        <f t="shared" si="1"/>
        <v>17420312.240000002</v>
      </c>
      <c r="G22" s="8">
        <f t="shared" si="3"/>
        <v>17420312.240000002</v>
      </c>
      <c r="H22" s="8">
        <f t="shared" si="2"/>
        <v>0</v>
      </c>
    </row>
    <row r="23" spans="2:8" x14ac:dyDescent="0.2">
      <c r="B23" s="7" t="s">
        <v>27</v>
      </c>
      <c r="C23" s="8">
        <v>1124520.08</v>
      </c>
      <c r="D23" s="8">
        <v>-105215</v>
      </c>
      <c r="E23" s="8">
        <f t="shared" si="0"/>
        <v>1019305.0800000001</v>
      </c>
      <c r="F23" s="8">
        <f t="shared" si="1"/>
        <v>1019305.0800000001</v>
      </c>
      <c r="G23" s="8">
        <f t="shared" si="3"/>
        <v>1019305.0800000001</v>
      </c>
      <c r="H23" s="8">
        <f t="shared" si="2"/>
        <v>0</v>
      </c>
    </row>
    <row r="24" spans="2:8" x14ac:dyDescent="0.2">
      <c r="B24" s="7" t="s">
        <v>28</v>
      </c>
      <c r="C24" s="8">
        <v>3413854.78</v>
      </c>
      <c r="D24" s="8">
        <v>-1075783</v>
      </c>
      <c r="E24" s="8">
        <f t="shared" si="0"/>
        <v>2338071.7799999998</v>
      </c>
      <c r="F24" s="8">
        <f t="shared" si="1"/>
        <v>2338071.7799999998</v>
      </c>
      <c r="G24" s="8">
        <f t="shared" si="3"/>
        <v>2338071.7799999998</v>
      </c>
      <c r="H24" s="8">
        <f t="shared" si="2"/>
        <v>0</v>
      </c>
    </row>
    <row r="25" spans="2:8" x14ac:dyDescent="0.2">
      <c r="B25" s="7" t="s">
        <v>29</v>
      </c>
      <c r="C25" s="8">
        <v>1698765.65</v>
      </c>
      <c r="D25" s="8">
        <v>352875</v>
      </c>
      <c r="E25" s="8">
        <f t="shared" si="0"/>
        <v>2051640.65</v>
      </c>
      <c r="F25" s="8">
        <f t="shared" si="1"/>
        <v>2051640.65</v>
      </c>
      <c r="G25" s="8">
        <f t="shared" si="3"/>
        <v>2051640.65</v>
      </c>
      <c r="H25" s="8">
        <f t="shared" si="2"/>
        <v>0</v>
      </c>
    </row>
    <row r="26" spans="2:8" x14ac:dyDescent="0.2">
      <c r="B26" s="7" t="s">
        <v>30</v>
      </c>
      <c r="C26" s="8">
        <v>1194186.8700000001</v>
      </c>
      <c r="D26" s="8">
        <v>-192785</v>
      </c>
      <c r="E26" s="8">
        <f t="shared" si="0"/>
        <v>1001401.8700000001</v>
      </c>
      <c r="F26" s="8">
        <f t="shared" si="1"/>
        <v>1001401.8700000001</v>
      </c>
      <c r="G26" s="8">
        <f t="shared" si="3"/>
        <v>1001401.8700000001</v>
      </c>
      <c r="H26" s="8">
        <f t="shared" si="2"/>
        <v>0</v>
      </c>
    </row>
    <row r="27" spans="2:8" x14ac:dyDescent="0.2">
      <c r="B27" s="7" t="s">
        <v>31</v>
      </c>
      <c r="C27" s="8">
        <v>4391643.8899999997</v>
      </c>
      <c r="D27" s="8">
        <v>96433</v>
      </c>
      <c r="E27" s="8">
        <f t="shared" si="0"/>
        <v>4488076.8899999997</v>
      </c>
      <c r="F27" s="8">
        <f t="shared" si="1"/>
        <v>4488076.8899999997</v>
      </c>
      <c r="G27" s="8">
        <f t="shared" si="3"/>
        <v>4488076.8899999997</v>
      </c>
      <c r="H27" s="8">
        <f t="shared" si="2"/>
        <v>0</v>
      </c>
    </row>
    <row r="28" spans="2:8" x14ac:dyDescent="0.2">
      <c r="B28" s="7" t="s">
        <v>32</v>
      </c>
      <c r="C28" s="8">
        <v>1545335.29</v>
      </c>
      <c r="D28" s="8">
        <v>-166958</v>
      </c>
      <c r="E28" s="8">
        <f t="shared" si="0"/>
        <v>1378377.29</v>
      </c>
      <c r="F28" s="8">
        <f t="shared" si="1"/>
        <v>1378377.29</v>
      </c>
      <c r="G28" s="8">
        <f t="shared" si="3"/>
        <v>1378377.29</v>
      </c>
      <c r="H28" s="8">
        <f t="shared" si="2"/>
        <v>0</v>
      </c>
    </row>
    <row r="29" spans="2:8" x14ac:dyDescent="0.2">
      <c r="B29" s="7" t="s">
        <v>33</v>
      </c>
      <c r="C29" s="8">
        <v>417082.56</v>
      </c>
      <c r="D29" s="8">
        <v>-6099</v>
      </c>
      <c r="E29" s="8">
        <f t="shared" si="0"/>
        <v>410983.56</v>
      </c>
      <c r="F29" s="8">
        <f t="shared" si="1"/>
        <v>410983.56</v>
      </c>
      <c r="G29" s="8">
        <f t="shared" si="3"/>
        <v>410983.56</v>
      </c>
      <c r="H29" s="8">
        <f t="shared" si="2"/>
        <v>0</v>
      </c>
    </row>
    <row r="30" spans="2:8" x14ac:dyDescent="0.2">
      <c r="B30" s="7" t="s">
        <v>34</v>
      </c>
      <c r="C30" s="8">
        <v>308101.39</v>
      </c>
      <c r="D30" s="8">
        <v>115957</v>
      </c>
      <c r="E30" s="8">
        <f t="shared" si="0"/>
        <v>424058.39</v>
      </c>
      <c r="F30" s="8">
        <f t="shared" si="1"/>
        <v>424058.39</v>
      </c>
      <c r="G30" s="8">
        <f t="shared" si="3"/>
        <v>424058.39</v>
      </c>
      <c r="H30" s="8">
        <f t="shared" si="2"/>
        <v>0</v>
      </c>
    </row>
    <row r="31" spans="2:8" x14ac:dyDescent="0.2">
      <c r="B31" s="7" t="s">
        <v>35</v>
      </c>
      <c r="C31" s="8">
        <v>1007712.45</v>
      </c>
      <c r="D31" s="8">
        <v>-26819</v>
      </c>
      <c r="E31" s="8">
        <f t="shared" si="0"/>
        <v>980893.45</v>
      </c>
      <c r="F31" s="8">
        <f t="shared" si="1"/>
        <v>980893.45</v>
      </c>
      <c r="G31" s="8">
        <f t="shared" si="3"/>
        <v>980893.45</v>
      </c>
      <c r="H31" s="8">
        <f t="shared" si="2"/>
        <v>0</v>
      </c>
    </row>
    <row r="32" spans="2:8" x14ac:dyDescent="0.2">
      <c r="B32" s="7" t="s">
        <v>36</v>
      </c>
      <c r="C32" s="8">
        <v>670476.15</v>
      </c>
      <c r="D32" s="8">
        <v>93682</v>
      </c>
      <c r="E32" s="8">
        <f t="shared" si="0"/>
        <v>764158.15</v>
      </c>
      <c r="F32" s="8">
        <v>764159.21</v>
      </c>
      <c r="G32" s="8">
        <f t="shared" si="3"/>
        <v>764159.21</v>
      </c>
      <c r="H32" s="8">
        <f t="shared" si="2"/>
        <v>-1.059999999939464</v>
      </c>
    </row>
    <row r="33" spans="2:8" x14ac:dyDescent="0.2">
      <c r="B33" s="7" t="s">
        <v>37</v>
      </c>
      <c r="C33" s="8">
        <v>2074361.54</v>
      </c>
      <c r="D33" s="8">
        <v>-63979</v>
      </c>
      <c r="E33" s="8">
        <f t="shared" si="0"/>
        <v>2010382.54</v>
      </c>
      <c r="F33" s="8">
        <f t="shared" si="1"/>
        <v>2010382.54</v>
      </c>
      <c r="G33" s="8">
        <f t="shared" si="3"/>
        <v>2010382.54</v>
      </c>
      <c r="H33" s="8">
        <f t="shared" si="2"/>
        <v>0</v>
      </c>
    </row>
    <row r="34" spans="2:8" x14ac:dyDescent="0.2">
      <c r="B34" s="7" t="s">
        <v>38</v>
      </c>
      <c r="C34" s="8">
        <v>1231619.6399999999</v>
      </c>
      <c r="D34" s="8">
        <v>36480</v>
      </c>
      <c r="E34" s="8">
        <f t="shared" si="0"/>
        <v>1268099.6399999999</v>
      </c>
      <c r="F34" s="8">
        <f t="shared" si="1"/>
        <v>1268099.6399999999</v>
      </c>
      <c r="G34" s="8">
        <f t="shared" si="3"/>
        <v>1268099.6399999999</v>
      </c>
      <c r="H34" s="8">
        <f t="shared" si="2"/>
        <v>0</v>
      </c>
    </row>
    <row r="35" spans="2:8" x14ac:dyDescent="0.2">
      <c r="B35" s="7" t="s">
        <v>39</v>
      </c>
      <c r="C35" s="8">
        <v>243000</v>
      </c>
      <c r="D35" s="8">
        <v>-13186</v>
      </c>
      <c r="E35" s="8">
        <f t="shared" si="0"/>
        <v>229814</v>
      </c>
      <c r="F35" s="8">
        <f t="shared" si="1"/>
        <v>229814</v>
      </c>
      <c r="G35" s="8">
        <f t="shared" si="3"/>
        <v>229814</v>
      </c>
      <c r="H35" s="8">
        <f t="shared" si="2"/>
        <v>0</v>
      </c>
    </row>
    <row r="36" spans="2:8" ht="12" customHeight="1" x14ac:dyDescent="0.2">
      <c r="B36" s="9"/>
      <c r="C36" s="10"/>
      <c r="D36" s="10"/>
      <c r="E36" s="10"/>
      <c r="F36" s="10"/>
      <c r="G36" s="10"/>
      <c r="H36" s="10"/>
    </row>
    <row r="37" spans="2:8" ht="25.5" customHeight="1" x14ac:dyDescent="0.2">
      <c r="B37" s="2" t="s">
        <v>40</v>
      </c>
      <c r="C37" s="13">
        <f>SUM(C38:C64)</f>
        <v>64201607</v>
      </c>
      <c r="D37" s="13">
        <f t="shared" ref="D37:G37" si="4">SUM(D38:D64)</f>
        <v>22788940</v>
      </c>
      <c r="E37" s="17">
        <f t="shared" ref="E37:E63" si="5">SUM(C37:D37)</f>
        <v>86990547</v>
      </c>
      <c r="F37" s="13">
        <f t="shared" si="4"/>
        <v>86667864</v>
      </c>
      <c r="G37" s="13">
        <f t="shared" si="4"/>
        <v>86667864</v>
      </c>
      <c r="H37" s="17">
        <f>SUM(E37-F37)</f>
        <v>322683</v>
      </c>
    </row>
    <row r="38" spans="2:8" x14ac:dyDescent="0.2">
      <c r="B38" s="7" t="s">
        <v>14</v>
      </c>
      <c r="C38" s="8">
        <v>0</v>
      </c>
      <c r="D38" s="8">
        <v>0</v>
      </c>
      <c r="E38" s="8">
        <f t="shared" si="5"/>
        <v>0</v>
      </c>
      <c r="F38" s="8">
        <v>0</v>
      </c>
      <c r="G38" s="8">
        <v>0</v>
      </c>
      <c r="H38" s="8">
        <f t="shared" ref="H38:H63" si="6">SUM(E38-F38)</f>
        <v>0</v>
      </c>
    </row>
    <row r="39" spans="2:8" x14ac:dyDescent="0.2">
      <c r="B39" s="7" t="s">
        <v>15</v>
      </c>
      <c r="C39" s="8">
        <v>0</v>
      </c>
      <c r="D39" s="8">
        <v>0</v>
      </c>
      <c r="E39" s="8">
        <f t="shared" si="5"/>
        <v>0</v>
      </c>
      <c r="F39" s="8">
        <v>0</v>
      </c>
      <c r="G39" s="8">
        <v>0</v>
      </c>
      <c r="H39" s="8">
        <f t="shared" si="6"/>
        <v>0</v>
      </c>
    </row>
    <row r="40" spans="2:8" x14ac:dyDescent="0.2">
      <c r="B40" s="7" t="s">
        <v>16</v>
      </c>
      <c r="C40" s="8">
        <v>0</v>
      </c>
      <c r="D40" s="8">
        <v>8494</v>
      </c>
      <c r="E40" s="8">
        <f t="shared" si="5"/>
        <v>8494</v>
      </c>
      <c r="F40" s="8">
        <f>+E40</f>
        <v>8494</v>
      </c>
      <c r="G40" s="8">
        <f>+F40</f>
        <v>8494</v>
      </c>
      <c r="H40" s="8">
        <f t="shared" si="6"/>
        <v>0</v>
      </c>
    </row>
    <row r="41" spans="2:8" x14ac:dyDescent="0.2">
      <c r="B41" s="7" t="s">
        <v>17</v>
      </c>
      <c r="C41" s="8">
        <v>0</v>
      </c>
      <c r="D41" s="8">
        <v>0</v>
      </c>
      <c r="E41" s="8">
        <f t="shared" si="5"/>
        <v>0</v>
      </c>
      <c r="F41" s="8">
        <f t="shared" ref="F41:G50" si="7">+E41</f>
        <v>0</v>
      </c>
      <c r="G41" s="8">
        <f t="shared" si="7"/>
        <v>0</v>
      </c>
      <c r="H41" s="8">
        <f t="shared" si="6"/>
        <v>0</v>
      </c>
    </row>
    <row r="42" spans="2:8" x14ac:dyDescent="0.2">
      <c r="B42" s="7" t="s">
        <v>18</v>
      </c>
      <c r="C42" s="8">
        <v>0</v>
      </c>
      <c r="D42" s="8">
        <v>0</v>
      </c>
      <c r="E42" s="8">
        <f t="shared" si="5"/>
        <v>0</v>
      </c>
      <c r="F42" s="8">
        <f t="shared" si="7"/>
        <v>0</v>
      </c>
      <c r="G42" s="8">
        <f t="shared" si="7"/>
        <v>0</v>
      </c>
      <c r="H42" s="8">
        <f t="shared" si="6"/>
        <v>0</v>
      </c>
    </row>
    <row r="43" spans="2:8" x14ac:dyDescent="0.2">
      <c r="B43" s="7" t="s">
        <v>19</v>
      </c>
      <c r="C43" s="8">
        <v>0</v>
      </c>
      <c r="D43" s="8">
        <v>0</v>
      </c>
      <c r="E43" s="8">
        <f t="shared" si="5"/>
        <v>0</v>
      </c>
      <c r="F43" s="8">
        <f t="shared" si="7"/>
        <v>0</v>
      </c>
      <c r="G43" s="8">
        <f t="shared" si="7"/>
        <v>0</v>
      </c>
      <c r="H43" s="8">
        <f t="shared" si="6"/>
        <v>0</v>
      </c>
    </row>
    <row r="44" spans="2:8" x14ac:dyDescent="0.2">
      <c r="B44" s="7" t="s">
        <v>20</v>
      </c>
      <c r="C44" s="8">
        <v>0</v>
      </c>
      <c r="D44" s="8">
        <v>0</v>
      </c>
      <c r="E44" s="8">
        <f t="shared" si="5"/>
        <v>0</v>
      </c>
      <c r="F44" s="8">
        <f t="shared" si="7"/>
        <v>0</v>
      </c>
      <c r="G44" s="8">
        <f t="shared" si="7"/>
        <v>0</v>
      </c>
      <c r="H44" s="8">
        <f t="shared" si="6"/>
        <v>0</v>
      </c>
    </row>
    <row r="45" spans="2:8" x14ac:dyDescent="0.2">
      <c r="B45" s="7" t="s">
        <v>21</v>
      </c>
      <c r="C45" s="8">
        <v>0</v>
      </c>
      <c r="D45" s="8">
        <v>0</v>
      </c>
      <c r="E45" s="8">
        <f t="shared" si="5"/>
        <v>0</v>
      </c>
      <c r="F45" s="8">
        <f t="shared" si="7"/>
        <v>0</v>
      </c>
      <c r="G45" s="8">
        <f t="shared" si="7"/>
        <v>0</v>
      </c>
      <c r="H45" s="8">
        <f t="shared" si="6"/>
        <v>0</v>
      </c>
    </row>
    <row r="46" spans="2:8" x14ac:dyDescent="0.2">
      <c r="B46" s="7" t="s">
        <v>22</v>
      </c>
      <c r="C46" s="8">
        <v>17594009</v>
      </c>
      <c r="D46" s="8">
        <v>1872769</v>
      </c>
      <c r="E46" s="8">
        <f t="shared" si="5"/>
        <v>19466778</v>
      </c>
      <c r="F46" s="8">
        <f t="shared" si="7"/>
        <v>19466778</v>
      </c>
      <c r="G46" s="8">
        <f t="shared" si="7"/>
        <v>19466778</v>
      </c>
      <c r="H46" s="8">
        <f t="shared" si="6"/>
        <v>0</v>
      </c>
    </row>
    <row r="47" spans="2:8" x14ac:dyDescent="0.2">
      <c r="B47" s="7" t="s">
        <v>23</v>
      </c>
      <c r="C47" s="8">
        <v>0</v>
      </c>
      <c r="D47" s="8">
        <v>0</v>
      </c>
      <c r="E47" s="8">
        <f t="shared" si="5"/>
        <v>0</v>
      </c>
      <c r="F47" s="8">
        <f t="shared" si="7"/>
        <v>0</v>
      </c>
      <c r="G47" s="8">
        <f t="shared" si="7"/>
        <v>0</v>
      </c>
      <c r="H47" s="8">
        <f t="shared" si="6"/>
        <v>0</v>
      </c>
    </row>
    <row r="48" spans="2:8" x14ac:dyDescent="0.2">
      <c r="B48" s="7" t="s">
        <v>24</v>
      </c>
      <c r="C48" s="8">
        <v>44607598</v>
      </c>
      <c r="D48" s="8">
        <v>20656433</v>
      </c>
      <c r="E48" s="8">
        <f t="shared" si="5"/>
        <v>65264031</v>
      </c>
      <c r="F48" s="8">
        <v>64941348</v>
      </c>
      <c r="G48" s="8">
        <f t="shared" ref="G48:G50" si="8">+F48</f>
        <v>64941348</v>
      </c>
      <c r="H48" s="8">
        <f t="shared" si="6"/>
        <v>322683</v>
      </c>
    </row>
    <row r="49" spans="2:8" x14ac:dyDescent="0.2">
      <c r="B49" s="7" t="s">
        <v>25</v>
      </c>
      <c r="C49" s="8">
        <v>0</v>
      </c>
      <c r="D49" s="8">
        <v>0</v>
      </c>
      <c r="E49" s="8">
        <f t="shared" si="5"/>
        <v>0</v>
      </c>
      <c r="F49" s="8">
        <f t="shared" si="7"/>
        <v>0</v>
      </c>
      <c r="G49" s="8">
        <f t="shared" si="8"/>
        <v>0</v>
      </c>
      <c r="H49" s="8">
        <f t="shared" si="6"/>
        <v>0</v>
      </c>
    </row>
    <row r="50" spans="2:8" x14ac:dyDescent="0.2">
      <c r="B50" s="7" t="s">
        <v>26</v>
      </c>
      <c r="C50" s="8">
        <v>2000000</v>
      </c>
      <c r="D50" s="8">
        <v>251244</v>
      </c>
      <c r="E50" s="8">
        <f t="shared" si="5"/>
        <v>2251244</v>
      </c>
      <c r="F50" s="8">
        <f t="shared" si="7"/>
        <v>2251244</v>
      </c>
      <c r="G50" s="8">
        <f t="shared" si="8"/>
        <v>2251244</v>
      </c>
      <c r="H50" s="8">
        <f t="shared" si="6"/>
        <v>0</v>
      </c>
    </row>
    <row r="51" spans="2:8" x14ac:dyDescent="0.2">
      <c r="B51" s="7" t="s">
        <v>27</v>
      </c>
      <c r="C51" s="8">
        <v>0</v>
      </c>
      <c r="D51" s="8">
        <v>0</v>
      </c>
      <c r="E51" s="8">
        <f t="shared" si="5"/>
        <v>0</v>
      </c>
      <c r="F51" s="8"/>
      <c r="G51" s="8"/>
      <c r="H51" s="8">
        <f t="shared" si="6"/>
        <v>0</v>
      </c>
    </row>
    <row r="52" spans="2:8" x14ac:dyDescent="0.2">
      <c r="B52" s="7" t="s">
        <v>28</v>
      </c>
      <c r="C52" s="8">
        <v>0</v>
      </c>
      <c r="D52" s="8">
        <v>0</v>
      </c>
      <c r="E52" s="8">
        <f t="shared" si="5"/>
        <v>0</v>
      </c>
      <c r="F52" s="8"/>
      <c r="G52" s="8"/>
      <c r="H52" s="8">
        <f t="shared" si="6"/>
        <v>0</v>
      </c>
    </row>
    <row r="53" spans="2:8" x14ac:dyDescent="0.2">
      <c r="B53" s="7" t="s">
        <v>29</v>
      </c>
      <c r="C53" s="8">
        <v>0</v>
      </c>
      <c r="D53" s="8">
        <v>0</v>
      </c>
      <c r="E53" s="8">
        <f t="shared" si="5"/>
        <v>0</v>
      </c>
      <c r="F53" s="8"/>
      <c r="G53" s="8"/>
      <c r="H53" s="8">
        <f t="shared" si="6"/>
        <v>0</v>
      </c>
    </row>
    <row r="54" spans="2:8" x14ac:dyDescent="0.2">
      <c r="B54" s="7" t="s">
        <v>30</v>
      </c>
      <c r="C54" s="8">
        <v>0</v>
      </c>
      <c r="D54" s="8">
        <v>0</v>
      </c>
      <c r="E54" s="8">
        <f t="shared" si="5"/>
        <v>0</v>
      </c>
      <c r="F54" s="8"/>
      <c r="G54" s="8"/>
      <c r="H54" s="8">
        <f t="shared" si="6"/>
        <v>0</v>
      </c>
    </row>
    <row r="55" spans="2:8" x14ac:dyDescent="0.2">
      <c r="B55" s="7" t="s">
        <v>31</v>
      </c>
      <c r="C55" s="8">
        <v>0</v>
      </c>
      <c r="D55" s="8">
        <v>0</v>
      </c>
      <c r="E55" s="8">
        <f t="shared" si="5"/>
        <v>0</v>
      </c>
      <c r="F55" s="8"/>
      <c r="G55" s="8"/>
      <c r="H55" s="8">
        <f t="shared" si="6"/>
        <v>0</v>
      </c>
    </row>
    <row r="56" spans="2:8" x14ac:dyDescent="0.2">
      <c r="B56" s="7" t="s">
        <v>32</v>
      </c>
      <c r="C56" s="8">
        <v>0</v>
      </c>
      <c r="D56" s="8">
        <v>0</v>
      </c>
      <c r="E56" s="8">
        <f t="shared" si="5"/>
        <v>0</v>
      </c>
      <c r="F56" s="8"/>
      <c r="G56" s="8"/>
      <c r="H56" s="8">
        <f t="shared" si="6"/>
        <v>0</v>
      </c>
    </row>
    <row r="57" spans="2:8" x14ac:dyDescent="0.2">
      <c r="B57" s="7" t="s">
        <v>33</v>
      </c>
      <c r="C57" s="8">
        <v>0</v>
      </c>
      <c r="D57" s="8">
        <v>0</v>
      </c>
      <c r="E57" s="8">
        <f t="shared" si="5"/>
        <v>0</v>
      </c>
      <c r="F57" s="8"/>
      <c r="G57" s="8"/>
      <c r="H57" s="8">
        <f t="shared" si="6"/>
        <v>0</v>
      </c>
    </row>
    <row r="58" spans="2:8" x14ac:dyDescent="0.2">
      <c r="B58" s="7" t="s">
        <v>34</v>
      </c>
      <c r="C58" s="8">
        <v>0</v>
      </c>
      <c r="D58" s="8">
        <v>0</v>
      </c>
      <c r="E58" s="8">
        <f t="shared" si="5"/>
        <v>0</v>
      </c>
      <c r="F58" s="8"/>
      <c r="G58" s="8"/>
      <c r="H58" s="8">
        <f t="shared" si="6"/>
        <v>0</v>
      </c>
    </row>
    <row r="59" spans="2:8" x14ac:dyDescent="0.2">
      <c r="B59" s="7" t="s">
        <v>35</v>
      </c>
      <c r="C59" s="8">
        <v>0</v>
      </c>
      <c r="D59" s="8">
        <v>0</v>
      </c>
      <c r="E59" s="8">
        <f t="shared" si="5"/>
        <v>0</v>
      </c>
      <c r="F59" s="8"/>
      <c r="G59" s="8"/>
      <c r="H59" s="8">
        <f t="shared" si="6"/>
        <v>0</v>
      </c>
    </row>
    <row r="60" spans="2:8" x14ac:dyDescent="0.2">
      <c r="B60" s="7" t="s">
        <v>36</v>
      </c>
      <c r="C60" s="8">
        <v>0</v>
      </c>
      <c r="D60" s="8">
        <v>0</v>
      </c>
      <c r="E60" s="8">
        <f t="shared" si="5"/>
        <v>0</v>
      </c>
      <c r="F60" s="8"/>
      <c r="G60" s="8"/>
      <c r="H60" s="8">
        <f t="shared" si="6"/>
        <v>0</v>
      </c>
    </row>
    <row r="61" spans="2:8" x14ac:dyDescent="0.2">
      <c r="B61" s="7" t="s">
        <v>37</v>
      </c>
      <c r="C61" s="8">
        <v>0</v>
      </c>
      <c r="D61" s="8">
        <v>0</v>
      </c>
      <c r="E61" s="8">
        <f t="shared" si="5"/>
        <v>0</v>
      </c>
      <c r="F61" s="8"/>
      <c r="G61" s="8"/>
      <c r="H61" s="8">
        <f t="shared" si="6"/>
        <v>0</v>
      </c>
    </row>
    <row r="62" spans="2:8" x14ac:dyDescent="0.2">
      <c r="B62" s="7" t="s">
        <v>38</v>
      </c>
      <c r="C62" s="8">
        <v>0</v>
      </c>
      <c r="D62" s="8">
        <v>0</v>
      </c>
      <c r="E62" s="8">
        <f t="shared" si="5"/>
        <v>0</v>
      </c>
      <c r="F62" s="8"/>
      <c r="G62" s="8"/>
      <c r="H62" s="8">
        <f t="shared" si="6"/>
        <v>0</v>
      </c>
    </row>
    <row r="63" spans="2:8" x14ac:dyDescent="0.2">
      <c r="B63" s="7" t="s">
        <v>39</v>
      </c>
      <c r="C63" s="8">
        <v>0</v>
      </c>
      <c r="D63" s="8">
        <v>0</v>
      </c>
      <c r="E63" s="8">
        <f t="shared" si="5"/>
        <v>0</v>
      </c>
      <c r="F63" s="8"/>
      <c r="G63" s="8"/>
      <c r="H63" s="8">
        <f t="shared" si="6"/>
        <v>0</v>
      </c>
    </row>
    <row r="64" spans="2:8" x14ac:dyDescent="0.2">
      <c r="B64" s="7"/>
      <c r="C64" s="8"/>
      <c r="D64" s="8"/>
      <c r="E64" s="8"/>
      <c r="F64" s="8"/>
      <c r="G64" s="8"/>
      <c r="H64" s="8"/>
    </row>
    <row r="65" spans="2:8" ht="12" customHeight="1" x14ac:dyDescent="0.2">
      <c r="B65" s="11"/>
      <c r="C65" s="10"/>
      <c r="D65" s="10"/>
      <c r="E65" s="10"/>
      <c r="F65" s="10"/>
      <c r="G65" s="10"/>
      <c r="H65" s="10"/>
    </row>
    <row r="66" spans="2:8" ht="12" x14ac:dyDescent="0.2">
      <c r="B66" s="3" t="s">
        <v>41</v>
      </c>
      <c r="C66" s="4">
        <f>SUM(C9+C37)</f>
        <v>183450477.00000003</v>
      </c>
      <c r="D66" s="4">
        <f t="shared" ref="D66:H66" si="9">SUM(D9+D37)</f>
        <v>79987876</v>
      </c>
      <c r="E66" s="4">
        <f t="shared" si="9"/>
        <v>263438353.00000003</v>
      </c>
      <c r="F66" s="4">
        <f t="shared" si="9"/>
        <v>260627655.99999997</v>
      </c>
      <c r="G66" s="4">
        <f t="shared" si="9"/>
        <v>260595755.99999997</v>
      </c>
      <c r="H66" s="4">
        <f t="shared" si="9"/>
        <v>2810697.0000000596</v>
      </c>
    </row>
    <row r="67" spans="2:8" x14ac:dyDescent="0.2">
      <c r="B67" s="5"/>
      <c r="C67" s="6"/>
      <c r="D67" s="6"/>
      <c r="E67" s="19"/>
      <c r="F67" s="6"/>
      <c r="G67" s="6"/>
      <c r="H67" s="6"/>
    </row>
    <row r="68" spans="2:8" s="20" customFormat="1" ht="11.25" customHeight="1" x14ac:dyDescent="0.2"/>
    <row r="69" spans="2:8" s="20" customFormat="1" x14ac:dyDescent="0.2"/>
    <row r="70" spans="2:8" s="20" customFormat="1" x14ac:dyDescent="0.2"/>
    <row r="71" spans="2:8" s="20" customFormat="1" x14ac:dyDescent="0.2"/>
    <row r="72" spans="2:8" s="20" customFormat="1" x14ac:dyDescent="0.2"/>
    <row r="73" spans="2:8" s="20" customFormat="1" x14ac:dyDescent="0.2"/>
    <row r="74" spans="2:8" s="20" customFormat="1" x14ac:dyDescent="0.2"/>
    <row r="75" spans="2:8" s="20" customFormat="1" x14ac:dyDescent="0.2"/>
    <row r="76" spans="2:8" s="20" customFormat="1" x14ac:dyDescent="0.2"/>
    <row r="77" spans="2:8" s="20" customFormat="1" x14ac:dyDescent="0.2"/>
    <row r="78" spans="2:8" s="20" customFormat="1" x14ac:dyDescent="0.2"/>
    <row r="79" spans="2:8" s="20" customFormat="1" x14ac:dyDescent="0.2"/>
    <row r="80" spans="2:8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pans="19:19" s="20" customFormat="1" x14ac:dyDescent="0.2"/>
    <row r="130" spans="19:19" s="20" customFormat="1" x14ac:dyDescent="0.2"/>
    <row r="131" spans="19:19" s="20" customFormat="1" x14ac:dyDescent="0.2"/>
    <row r="132" spans="19:19" s="20" customFormat="1" x14ac:dyDescent="0.2"/>
    <row r="133" spans="19:19" s="20" customFormat="1" x14ac:dyDescent="0.2"/>
    <row r="134" spans="19:19" s="20" customFormat="1" x14ac:dyDescent="0.2">
      <c r="S134" s="20" t="s">
        <v>42</v>
      </c>
    </row>
    <row r="135" spans="19:19" s="20" customFormat="1" x14ac:dyDescent="0.2"/>
    <row r="136" spans="19:19" s="20" customFormat="1" x14ac:dyDescent="0.2"/>
    <row r="137" spans="19:19" s="20" customFormat="1" x14ac:dyDescent="0.2"/>
    <row r="138" spans="19:19" s="20" customFormat="1" x14ac:dyDescent="0.2"/>
    <row r="139" spans="19:19" s="20" customFormat="1" x14ac:dyDescent="0.2"/>
    <row r="140" spans="19:19" s="20" customFormat="1" x14ac:dyDescent="0.2"/>
    <row r="141" spans="19:19" s="20" customFormat="1" x14ac:dyDescent="0.2"/>
    <row r="142" spans="19:19" s="20" customFormat="1" x14ac:dyDescent="0.2"/>
    <row r="143" spans="19:19" s="20" customFormat="1" x14ac:dyDescent="0.2"/>
    <row r="144" spans="19:19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</sheetData>
  <sheetProtection password="F376" sheet="1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/>
  <headerFooter differentFirst="1">
    <firstFooter>&amp;C“Bajo protesta de decir verdad declaramos que los Estados Financieros y sus notas, son razonablemente correctos y son responsabilidad del emisor.” 
 Sello Digital: 6166370000202400003erTrimestre000020241031161402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2020-01-08T21:44:09Z</dcterms:created>
  <dcterms:modified xsi:type="dcterms:W3CDTF">2025-02-20T02:52:15Z</dcterms:modified>
</cp:coreProperties>
</file>