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8C25CF55-8B8C-46F6-8724-5F62E5629975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50" i="1"/>
  <c r="G51" i="1"/>
  <c r="G52" i="1"/>
  <c r="G53" i="1"/>
  <c r="G54" i="1"/>
  <c r="G55" i="1"/>
  <c r="G56" i="1"/>
  <c r="G48" i="1"/>
  <c r="G47" i="1" s="1"/>
  <c r="G39" i="1"/>
  <c r="G40" i="1"/>
  <c r="G41" i="1"/>
  <c r="G42" i="1"/>
  <c r="G43" i="1"/>
  <c r="G44" i="1"/>
  <c r="G45" i="1"/>
  <c r="G46" i="1"/>
  <c r="G38" i="1"/>
  <c r="F39" i="1"/>
  <c r="F40" i="1"/>
  <c r="F41" i="1"/>
  <c r="F42" i="1"/>
  <c r="F43" i="1"/>
  <c r="H43" i="1" s="1"/>
  <c r="F44" i="1"/>
  <c r="F45" i="1"/>
  <c r="F46" i="1"/>
  <c r="F38" i="1"/>
  <c r="G29" i="1"/>
  <c r="G30" i="1"/>
  <c r="G32" i="1"/>
  <c r="G33" i="1"/>
  <c r="G34" i="1"/>
  <c r="G35" i="1"/>
  <c r="G36" i="1"/>
  <c r="G28" i="1"/>
  <c r="F29" i="1"/>
  <c r="F30" i="1"/>
  <c r="F32" i="1"/>
  <c r="F33" i="1"/>
  <c r="F34" i="1"/>
  <c r="F35" i="1"/>
  <c r="F36" i="1"/>
  <c r="G19" i="1"/>
  <c r="G20" i="1"/>
  <c r="G21" i="1"/>
  <c r="G22" i="1"/>
  <c r="G23" i="1"/>
  <c r="G24" i="1"/>
  <c r="G25" i="1"/>
  <c r="G26" i="1"/>
  <c r="G18" i="1"/>
  <c r="G11" i="1"/>
  <c r="G12" i="1"/>
  <c r="G9" i="1" s="1"/>
  <c r="G13" i="1"/>
  <c r="G14" i="1"/>
  <c r="G15" i="1"/>
  <c r="G16" i="1"/>
  <c r="G10" i="1"/>
  <c r="H80" i="1"/>
  <c r="E79" i="1"/>
  <c r="H79" i="1" s="1"/>
  <c r="E78" i="1"/>
  <c r="H78" i="1" s="1"/>
  <c r="H77" i="1"/>
  <c r="E77" i="1"/>
  <c r="H76" i="1"/>
  <c r="E76" i="1"/>
  <c r="E75" i="1"/>
  <c r="H75" i="1" s="1"/>
  <c r="E74" i="1"/>
  <c r="H74" i="1" s="1"/>
  <c r="G73" i="1"/>
  <c r="F73" i="1"/>
  <c r="D73" i="1"/>
  <c r="C73" i="1"/>
  <c r="E72" i="1"/>
  <c r="H72" i="1" s="1"/>
  <c r="H71" i="1"/>
  <c r="E71" i="1"/>
  <c r="H70" i="1"/>
  <c r="E70" i="1"/>
  <c r="G69" i="1"/>
  <c r="F69" i="1"/>
  <c r="D69" i="1"/>
  <c r="E69" i="1" s="1"/>
  <c r="H69" i="1" s="1"/>
  <c r="C69" i="1"/>
  <c r="H68" i="1"/>
  <c r="E68" i="1"/>
  <c r="E67" i="1"/>
  <c r="H67" i="1" s="1"/>
  <c r="E66" i="1"/>
  <c r="H66" i="1" s="1"/>
  <c r="H65" i="1"/>
  <c r="E65" i="1"/>
  <c r="H64" i="1"/>
  <c r="E64" i="1"/>
  <c r="E63" i="1"/>
  <c r="H63" i="1" s="1"/>
  <c r="E62" i="1"/>
  <c r="H62" i="1" s="1"/>
  <c r="G61" i="1"/>
  <c r="F61" i="1"/>
  <c r="D61" i="1"/>
  <c r="C61" i="1"/>
  <c r="E61" i="1" s="1"/>
  <c r="H61" i="1" s="1"/>
  <c r="E60" i="1"/>
  <c r="H60" i="1" s="1"/>
  <c r="H59" i="1"/>
  <c r="E59" i="1"/>
  <c r="E58" i="1"/>
  <c r="H58" i="1" s="1"/>
  <c r="G57" i="1"/>
  <c r="F57" i="1"/>
  <c r="D57" i="1"/>
  <c r="E57" i="1" s="1"/>
  <c r="C57" i="1"/>
  <c r="H56" i="1"/>
  <c r="E56" i="1"/>
  <c r="E55" i="1"/>
  <c r="H55" i="1" s="1"/>
  <c r="E54" i="1"/>
  <c r="H54" i="1" s="1"/>
  <c r="H53" i="1"/>
  <c r="E53" i="1"/>
  <c r="H52" i="1"/>
  <c r="E52" i="1"/>
  <c r="E51" i="1"/>
  <c r="H51" i="1" s="1"/>
  <c r="E50" i="1"/>
  <c r="H50" i="1" s="1"/>
  <c r="E49" i="1"/>
  <c r="H49" i="1" s="1"/>
  <c r="E48" i="1"/>
  <c r="H48" i="1" s="1"/>
  <c r="F47" i="1"/>
  <c r="D47" i="1"/>
  <c r="E47" i="1" s="1"/>
  <c r="H47" i="1" s="1"/>
  <c r="C47" i="1"/>
  <c r="H46" i="1"/>
  <c r="E46" i="1"/>
  <c r="E45" i="1"/>
  <c r="H45" i="1" s="1"/>
  <c r="E44" i="1"/>
  <c r="E43" i="1"/>
  <c r="E42" i="1"/>
  <c r="H42" i="1" s="1"/>
  <c r="E41" i="1"/>
  <c r="H41" i="1" s="1"/>
  <c r="E40" i="1"/>
  <c r="H39" i="1"/>
  <c r="E39" i="1"/>
  <c r="H38" i="1"/>
  <c r="E38" i="1"/>
  <c r="D37" i="1"/>
  <c r="E37" i="1" s="1"/>
  <c r="C37" i="1"/>
  <c r="E36" i="1"/>
  <c r="H36" i="1" s="1"/>
  <c r="E35" i="1"/>
  <c r="H35" i="1" s="1"/>
  <c r="E34" i="1"/>
  <c r="E33" i="1"/>
  <c r="H33" i="1" s="1"/>
  <c r="E32" i="1"/>
  <c r="H32" i="1" s="1"/>
  <c r="E31" i="1"/>
  <c r="F31" i="1" s="1"/>
  <c r="G31" i="1" s="1"/>
  <c r="E30" i="1"/>
  <c r="E29" i="1"/>
  <c r="H29" i="1" s="1"/>
  <c r="E28" i="1"/>
  <c r="H28" i="1" s="1"/>
  <c r="D27" i="1"/>
  <c r="C27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F17" i="1"/>
  <c r="D17" i="1"/>
  <c r="E17" i="1" s="1"/>
  <c r="H17" i="1" s="1"/>
  <c r="C17" i="1"/>
  <c r="H16" i="1"/>
  <c r="E16" i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F9" i="1"/>
  <c r="D9" i="1"/>
  <c r="C9" i="1"/>
  <c r="C81" i="1" s="1"/>
  <c r="E73" i="1" l="1"/>
  <c r="H73" i="1" s="1"/>
  <c r="H57" i="1"/>
  <c r="G37" i="1"/>
  <c r="H40" i="1"/>
  <c r="F37" i="1"/>
  <c r="H44" i="1"/>
  <c r="H37" i="1"/>
  <c r="E27" i="1"/>
  <c r="F27" i="1"/>
  <c r="F81" i="1" s="1"/>
  <c r="G27" i="1"/>
  <c r="G81" i="1" s="1"/>
  <c r="H30" i="1"/>
  <c r="H31" i="1"/>
  <c r="H34" i="1"/>
  <c r="G17" i="1"/>
  <c r="D81" i="1"/>
  <c r="E81" i="1" s="1"/>
  <c r="E9" i="1"/>
  <c r="H9" i="1" s="1"/>
  <c r="H27" i="1" l="1"/>
  <c r="H81" i="1"/>
</calcChain>
</file>

<file path=xl/sharedStrings.xml><?xml version="1.0" encoding="utf-8"?>
<sst xmlns="http://schemas.openxmlformats.org/spreadsheetml/2006/main" count="88" uniqueCount="88">
  <si>
    <t>ASEC_EAEPEDCOG_2doTRIM_T0</t>
  </si>
  <si>
    <t>MUNICIPIO DE MADERA</t>
  </si>
  <si>
    <t xml:space="preserve">Estado Analítico del Ejercicio del Presupuesto de Egresos </t>
  </si>
  <si>
    <t xml:space="preserve">Clasificación por Objeto del Gasto (Capítulo y Concepto) </t>
  </si>
  <si>
    <t>Del 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</si>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</sst>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/>
    <xf numFmtId="43" fontId="6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Border="1" applyAlignment="1" applyProtection="1">
      <alignment horizontal="right" vertical="center"/>
      <protection locked="0"/>
    </xf>
    <xf numFmtId="164" fontId="5" fillId="0" borderId="9" xfId="1" applyNumberFormat="1" applyFont="1" applyBorder="1" applyAlignment="1" applyProtection="1">
      <alignment horizontal="right" vertical="center"/>
      <protection locked="0"/>
    </xf>
    <xf numFmtId="164" fontId="5" fillId="0" borderId="10" xfId="1" applyNumberFormat="1" applyFont="1" applyBorder="1" applyAlignment="1" applyProtection="1">
      <alignment horizontal="right" vertical="center"/>
      <protection locked="0"/>
    </xf>
    <xf numFmtId="164" fontId="4" fillId="0" borderId="14" xfId="1" applyNumberFormat="1" applyFont="1" applyBorder="1" applyAlignment="1">
      <alignment horizontal="right" vertical="center"/>
    </xf>
    <xf numFmtId="164" fontId="4" fillId="0" borderId="9" xfId="1" applyNumberFormat="1" applyFont="1" applyBorder="1" applyAlignment="1">
      <alignment horizontal="right" vertical="center"/>
    </xf>
    <xf numFmtId="164" fontId="5" fillId="0" borderId="9" xfId="1" applyNumberFormat="1" applyFont="1" applyBorder="1" applyAlignment="1">
      <alignment horizontal="right" vertical="center"/>
    </xf>
    <xf numFmtId="164" fontId="5" fillId="0" borderId="10" xfId="1" applyNumberFormat="1" applyFont="1" applyBorder="1" applyAlignment="1">
      <alignment horizontal="right" vertical="center"/>
    </xf>
    <xf numFmtId="164" fontId="5" fillId="0" borderId="14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5" fontId="7" fillId="3" borderId="16" xfId="2" applyNumberFormat="1" applyFont="1" applyFill="1" applyBorder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46" zoomScale="80" zoomScaleNormal="80" workbookViewId="0">
      <selection activeCell="D81" sqref="D81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7.88671875" style="1" bestFit="1" customWidth="1"/>
    <col min="4" max="4" width="16.33203125" style="1" bestFit="1" customWidth="1"/>
    <col min="5" max="5" width="17.88671875" style="1" bestFit="1" customWidth="1"/>
    <col min="6" max="6" width="17.88671875" style="1" customWidth="1"/>
    <col min="7" max="7" width="16.6640625" style="1" bestFit="1" customWidth="1"/>
    <col min="8" max="8" width="17.88671875" style="1" bestFit="1" customWidth="1"/>
    <col min="9" max="9" width="4.6640625" style="1" customWidth="1"/>
    <col min="10" max="10" width="11.44140625" style="1" customWidth="1"/>
    <col min="11" max="16384" width="11.44140625" style="1"/>
  </cols>
  <sheetData>
    <row r="1" spans="2:9" ht="15" customHeight="1" x14ac:dyDescent="0.25">
      <c r="I1" s="2" t="s">
        <v>0</v>
      </c>
    </row>
    <row r="2" spans="2:9" ht="15" customHeight="1" x14ac:dyDescent="0.25">
      <c r="B2" s="24" t="s">
        <v>1</v>
      </c>
      <c r="C2" s="25"/>
      <c r="D2" s="25"/>
      <c r="E2" s="25"/>
      <c r="F2" s="25"/>
      <c r="G2" s="25"/>
      <c r="H2" s="26"/>
    </row>
    <row r="3" spans="2:9" x14ac:dyDescent="0.25">
      <c r="B3" s="27" t="s">
        <v>2</v>
      </c>
      <c r="C3" s="28"/>
      <c r="D3" s="28"/>
      <c r="E3" s="28"/>
      <c r="F3" s="28"/>
      <c r="G3" s="28"/>
      <c r="H3" s="29"/>
    </row>
    <row r="4" spans="2:9" x14ac:dyDescent="0.25">
      <c r="B4" s="27" t="s">
        <v>3</v>
      </c>
      <c r="C4" s="28"/>
      <c r="D4" s="28"/>
      <c r="E4" s="28"/>
      <c r="F4" s="28"/>
      <c r="G4" s="28"/>
      <c r="H4" s="29"/>
    </row>
    <row r="5" spans="2:9" x14ac:dyDescent="0.25">
      <c r="B5" s="30" t="s">
        <v>4</v>
      </c>
      <c r="C5" s="31"/>
      <c r="D5" s="31"/>
      <c r="E5" s="31"/>
      <c r="F5" s="31"/>
      <c r="G5" s="31"/>
      <c r="H5" s="32"/>
    </row>
    <row r="6" spans="2:9" x14ac:dyDescent="0.25">
      <c r="B6" s="33" t="s">
        <v>5</v>
      </c>
      <c r="C6" s="36" t="s">
        <v>6</v>
      </c>
      <c r="D6" s="37"/>
      <c r="E6" s="37"/>
      <c r="F6" s="37"/>
      <c r="G6" s="38"/>
      <c r="H6" s="39" t="s">
        <v>7</v>
      </c>
    </row>
    <row r="7" spans="2:9" ht="24" x14ac:dyDescent="0.25">
      <c r="B7" s="34"/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40"/>
    </row>
    <row r="8" spans="2:9" ht="15.75" customHeight="1" x14ac:dyDescent="0.25">
      <c r="B8" s="35"/>
      <c r="C8" s="4">
        <v>1</v>
      </c>
      <c r="D8" s="4">
        <v>2</v>
      </c>
      <c r="E8" s="4" t="s">
        <v>13</v>
      </c>
      <c r="F8" s="4">
        <v>4</v>
      </c>
      <c r="G8" s="4">
        <v>5</v>
      </c>
      <c r="H8" s="5" t="s">
        <v>14</v>
      </c>
    </row>
    <row r="9" spans="2:9" ht="24" customHeight="1" x14ac:dyDescent="0.25">
      <c r="B9" s="6" t="s">
        <v>15</v>
      </c>
      <c r="C9" s="15">
        <f>SUM(C10:C16)</f>
        <v>67901465.849999994</v>
      </c>
      <c r="D9" s="15">
        <f>SUM(D10:D16)</f>
        <v>8784350.3499999996</v>
      </c>
      <c r="E9" s="15">
        <f t="shared" ref="E9:E26" si="0">C9+D9</f>
        <v>76685816.199999988</v>
      </c>
      <c r="F9" s="15">
        <f>SUM(F10:F16)</f>
        <v>76685816.199999988</v>
      </c>
      <c r="G9" s="15">
        <f>SUM(G10:G16)</f>
        <v>76685816.199999988</v>
      </c>
      <c r="H9" s="15">
        <f t="shared" ref="H9:H40" si="1">E9-F9</f>
        <v>0</v>
      </c>
    </row>
    <row r="10" spans="2:9" ht="12" customHeight="1" x14ac:dyDescent="0.25">
      <c r="B10" s="11" t="s">
        <v>16</v>
      </c>
      <c r="C10" s="12">
        <v>45854487.030000001</v>
      </c>
      <c r="D10" s="23">
        <v>-1273045.49</v>
      </c>
      <c r="E10" s="17">
        <f t="shared" si="0"/>
        <v>44581441.539999999</v>
      </c>
      <c r="F10" s="23">
        <v>44581441.539999999</v>
      </c>
      <c r="G10" s="23">
        <f>+F10</f>
        <v>44581441.539999999</v>
      </c>
      <c r="H10" s="19">
        <f t="shared" si="1"/>
        <v>0</v>
      </c>
    </row>
    <row r="11" spans="2:9" ht="12" customHeight="1" x14ac:dyDescent="0.25">
      <c r="B11" s="11" t="s">
        <v>17</v>
      </c>
      <c r="C11" s="12">
        <v>0</v>
      </c>
      <c r="D11" s="23">
        <v>360000</v>
      </c>
      <c r="E11" s="17">
        <f t="shared" si="0"/>
        <v>360000</v>
      </c>
      <c r="F11" s="23">
        <v>360000</v>
      </c>
      <c r="G11" s="23">
        <f t="shared" ref="G11:G16" si="2">+F11</f>
        <v>360000</v>
      </c>
      <c r="H11" s="19">
        <f t="shared" si="1"/>
        <v>0</v>
      </c>
    </row>
    <row r="12" spans="2:9" ht="12" customHeight="1" x14ac:dyDescent="0.25">
      <c r="B12" s="11" t="s">
        <v>18</v>
      </c>
      <c r="C12" s="12">
        <v>13856978.82</v>
      </c>
      <c r="D12" s="23">
        <v>2820438.94</v>
      </c>
      <c r="E12" s="17">
        <f t="shared" si="0"/>
        <v>16677417.76</v>
      </c>
      <c r="F12" s="23">
        <v>16677417.76</v>
      </c>
      <c r="G12" s="23">
        <f t="shared" si="2"/>
        <v>16677417.76</v>
      </c>
      <c r="H12" s="19">
        <f t="shared" si="1"/>
        <v>0</v>
      </c>
    </row>
    <row r="13" spans="2:9" ht="12" customHeight="1" x14ac:dyDescent="0.25">
      <c r="B13" s="11" t="s">
        <v>19</v>
      </c>
      <c r="C13" s="12">
        <v>7650000</v>
      </c>
      <c r="D13" s="23">
        <v>1142983.1299999999</v>
      </c>
      <c r="E13" s="17">
        <f>C13+D13</f>
        <v>8792983.129999999</v>
      </c>
      <c r="F13" s="23">
        <v>8792983.1300000008</v>
      </c>
      <c r="G13" s="23">
        <f t="shared" si="2"/>
        <v>8792983.1300000008</v>
      </c>
      <c r="H13" s="19">
        <f t="shared" si="1"/>
        <v>0</v>
      </c>
    </row>
    <row r="14" spans="2:9" ht="12" customHeight="1" x14ac:dyDescent="0.25">
      <c r="B14" s="11" t="s">
        <v>20</v>
      </c>
      <c r="C14" s="12">
        <v>540000</v>
      </c>
      <c r="D14" s="23">
        <v>5725473.7699999996</v>
      </c>
      <c r="E14" s="17">
        <f t="shared" si="0"/>
        <v>6265473.7699999996</v>
      </c>
      <c r="F14" s="23">
        <v>6265473.7699999996</v>
      </c>
      <c r="G14" s="23">
        <f t="shared" si="2"/>
        <v>6265473.7699999996</v>
      </c>
      <c r="H14" s="19">
        <f t="shared" si="1"/>
        <v>0</v>
      </c>
    </row>
    <row r="15" spans="2:9" ht="12" customHeight="1" x14ac:dyDescent="0.25">
      <c r="B15" s="11" t="s">
        <v>21</v>
      </c>
      <c r="C15" s="12">
        <v>0</v>
      </c>
      <c r="D15" s="23">
        <v>0</v>
      </c>
      <c r="E15" s="17">
        <f t="shared" si="0"/>
        <v>0</v>
      </c>
      <c r="F15" s="23">
        <v>0</v>
      </c>
      <c r="G15" s="23">
        <f t="shared" si="2"/>
        <v>0</v>
      </c>
      <c r="H15" s="19">
        <f t="shared" si="1"/>
        <v>0</v>
      </c>
    </row>
    <row r="16" spans="2:9" ht="12" customHeight="1" x14ac:dyDescent="0.25">
      <c r="B16" s="11" t="s">
        <v>22</v>
      </c>
      <c r="C16" s="12">
        <v>0</v>
      </c>
      <c r="D16" s="23">
        <v>8500</v>
      </c>
      <c r="E16" s="17">
        <f t="shared" si="0"/>
        <v>8500</v>
      </c>
      <c r="F16" s="23">
        <v>8500</v>
      </c>
      <c r="G16" s="23">
        <f t="shared" si="2"/>
        <v>8500</v>
      </c>
      <c r="H16" s="19">
        <f t="shared" si="1"/>
        <v>0</v>
      </c>
    </row>
    <row r="17" spans="2:8" ht="24" customHeight="1" x14ac:dyDescent="0.25">
      <c r="B17" s="6" t="s">
        <v>23</v>
      </c>
      <c r="C17" s="15">
        <f>SUM(C18:C26)</f>
        <v>19252756</v>
      </c>
      <c r="D17" s="15">
        <f>SUM(D18:D26)</f>
        <v>5618390.3599999994</v>
      </c>
      <c r="E17" s="15">
        <f t="shared" si="0"/>
        <v>24871146.359999999</v>
      </c>
      <c r="F17" s="15">
        <f>SUM(F18:F26)</f>
        <v>24871146.310000002</v>
      </c>
      <c r="G17" s="15">
        <f>SUM(G18:G26)</f>
        <v>24871146.310000002</v>
      </c>
      <c r="H17" s="15">
        <f t="shared" si="1"/>
        <v>4.9999997019767761E-2</v>
      </c>
    </row>
    <row r="18" spans="2:8" ht="22.8" x14ac:dyDescent="0.25">
      <c r="B18" s="9" t="s">
        <v>24</v>
      </c>
      <c r="C18" s="12">
        <v>820000</v>
      </c>
      <c r="D18" s="23">
        <v>-30933.13</v>
      </c>
      <c r="E18" s="17">
        <f t="shared" si="0"/>
        <v>789066.87</v>
      </c>
      <c r="F18" s="23">
        <v>789066.87</v>
      </c>
      <c r="G18" s="23">
        <f>+F18</f>
        <v>789066.87</v>
      </c>
      <c r="H18" s="19">
        <f t="shared" si="1"/>
        <v>0</v>
      </c>
    </row>
    <row r="19" spans="2:8" ht="12" customHeight="1" x14ac:dyDescent="0.25">
      <c r="B19" s="9" t="s">
        <v>25</v>
      </c>
      <c r="C19" s="12">
        <v>1945000</v>
      </c>
      <c r="D19" s="23">
        <v>190740.84</v>
      </c>
      <c r="E19" s="17">
        <f t="shared" si="0"/>
        <v>2135740.84</v>
      </c>
      <c r="F19" s="23">
        <v>2135740.84</v>
      </c>
      <c r="G19" s="23">
        <f t="shared" ref="G19:G26" si="3">+F19</f>
        <v>2135740.84</v>
      </c>
      <c r="H19" s="19">
        <f t="shared" si="1"/>
        <v>0</v>
      </c>
    </row>
    <row r="20" spans="2:8" ht="12" customHeight="1" x14ac:dyDescent="0.25">
      <c r="B20" s="9" t="s">
        <v>26</v>
      </c>
      <c r="C20" s="12">
        <v>0</v>
      </c>
      <c r="D20" s="23">
        <v>0</v>
      </c>
      <c r="E20" s="17">
        <f t="shared" si="0"/>
        <v>0</v>
      </c>
      <c r="F20" s="23">
        <v>0</v>
      </c>
      <c r="G20" s="23">
        <f t="shared" si="3"/>
        <v>0</v>
      </c>
      <c r="H20" s="19">
        <f t="shared" si="1"/>
        <v>0</v>
      </c>
    </row>
    <row r="21" spans="2:8" ht="12" customHeight="1" x14ac:dyDescent="0.25">
      <c r="B21" s="9" t="s">
        <v>27</v>
      </c>
      <c r="C21" s="12">
        <v>950000</v>
      </c>
      <c r="D21" s="23">
        <v>868632.45</v>
      </c>
      <c r="E21" s="17">
        <f t="shared" si="0"/>
        <v>1818632.45</v>
      </c>
      <c r="F21" s="23">
        <v>1818632.45</v>
      </c>
      <c r="G21" s="23">
        <f t="shared" si="3"/>
        <v>1818632.45</v>
      </c>
      <c r="H21" s="19">
        <f t="shared" si="1"/>
        <v>0</v>
      </c>
    </row>
    <row r="22" spans="2:8" ht="12" customHeight="1" x14ac:dyDescent="0.25">
      <c r="B22" s="9" t="s">
        <v>28</v>
      </c>
      <c r="C22" s="12">
        <v>110000</v>
      </c>
      <c r="D22" s="23">
        <v>-355.21</v>
      </c>
      <c r="E22" s="17">
        <f t="shared" si="0"/>
        <v>109644.79</v>
      </c>
      <c r="F22" s="23">
        <v>109644.79</v>
      </c>
      <c r="G22" s="23">
        <f t="shared" si="3"/>
        <v>109644.79</v>
      </c>
      <c r="H22" s="19">
        <f t="shared" si="1"/>
        <v>0</v>
      </c>
    </row>
    <row r="23" spans="2:8" ht="12" customHeight="1" x14ac:dyDescent="0.25">
      <c r="B23" s="9" t="s">
        <v>29</v>
      </c>
      <c r="C23" s="12">
        <v>12710000</v>
      </c>
      <c r="D23" s="23">
        <v>4632369.67</v>
      </c>
      <c r="E23" s="17">
        <f t="shared" si="0"/>
        <v>17342369.670000002</v>
      </c>
      <c r="F23" s="23">
        <v>17342369.670000002</v>
      </c>
      <c r="G23" s="23">
        <f t="shared" si="3"/>
        <v>17342369.670000002</v>
      </c>
      <c r="H23" s="19">
        <f t="shared" si="1"/>
        <v>0</v>
      </c>
    </row>
    <row r="24" spans="2:8" ht="12" customHeight="1" x14ac:dyDescent="0.25">
      <c r="B24" s="9" t="s">
        <v>30</v>
      </c>
      <c r="C24" s="12">
        <v>830000</v>
      </c>
      <c r="D24" s="23">
        <v>-40703.4</v>
      </c>
      <c r="E24" s="17">
        <f t="shared" si="0"/>
        <v>789296.6</v>
      </c>
      <c r="F24" s="23">
        <v>789296.6</v>
      </c>
      <c r="G24" s="23">
        <f t="shared" si="3"/>
        <v>789296.6</v>
      </c>
      <c r="H24" s="19">
        <f t="shared" si="1"/>
        <v>0</v>
      </c>
    </row>
    <row r="25" spans="2:8" ht="12" customHeight="1" x14ac:dyDescent="0.25">
      <c r="B25" s="9" t="s">
        <v>31</v>
      </c>
      <c r="C25" s="12">
        <v>110000</v>
      </c>
      <c r="D25" s="23">
        <v>-97689.75</v>
      </c>
      <c r="E25" s="17">
        <f t="shared" si="0"/>
        <v>12310.25</v>
      </c>
      <c r="F25" s="23">
        <v>12310.25</v>
      </c>
      <c r="G25" s="23">
        <f t="shared" si="3"/>
        <v>12310.25</v>
      </c>
      <c r="H25" s="19">
        <f t="shared" si="1"/>
        <v>0</v>
      </c>
    </row>
    <row r="26" spans="2:8" ht="12" customHeight="1" x14ac:dyDescent="0.25">
      <c r="B26" s="9" t="s">
        <v>32</v>
      </c>
      <c r="C26" s="12">
        <v>1777756</v>
      </c>
      <c r="D26" s="23">
        <v>96328.89</v>
      </c>
      <c r="E26" s="17">
        <f t="shared" si="0"/>
        <v>1874084.89</v>
      </c>
      <c r="F26" s="23">
        <v>1874084.84</v>
      </c>
      <c r="G26" s="23">
        <f t="shared" si="3"/>
        <v>1874084.84</v>
      </c>
      <c r="H26" s="19">
        <f t="shared" si="1"/>
        <v>4.9999999813735485E-2</v>
      </c>
    </row>
    <row r="27" spans="2:8" ht="20.100000000000001" customHeight="1" x14ac:dyDescent="0.25">
      <c r="B27" s="6" t="s">
        <v>33</v>
      </c>
      <c r="C27" s="15">
        <f>SUM(C28:C36)</f>
        <v>18071167</v>
      </c>
      <c r="D27" s="15">
        <f>SUM(D28:D36)</f>
        <v>-2027873.3199999998</v>
      </c>
      <c r="E27" s="15">
        <f>D27+C27</f>
        <v>16043293.68</v>
      </c>
      <c r="F27" s="15">
        <f>SUM(F28:F36)</f>
        <v>16043293.669999998</v>
      </c>
      <c r="G27" s="15">
        <f>SUM(G28:G36)</f>
        <v>16043293.669999998</v>
      </c>
      <c r="H27" s="15">
        <f t="shared" si="1"/>
        <v>1.0000001639127731E-2</v>
      </c>
    </row>
    <row r="28" spans="2:8" x14ac:dyDescent="0.25">
      <c r="B28" s="9" t="s">
        <v>34</v>
      </c>
      <c r="C28" s="23">
        <v>10445000</v>
      </c>
      <c r="D28" s="13">
        <v>-259311.21</v>
      </c>
      <c r="E28" s="17">
        <f t="shared" ref="E28:E36" si="4">C28+D28</f>
        <v>10185688.789999999</v>
      </c>
      <c r="F28" s="23">
        <v>10185688.779999999</v>
      </c>
      <c r="G28" s="23">
        <f>+F28</f>
        <v>10185688.779999999</v>
      </c>
      <c r="H28" s="19">
        <f t="shared" si="1"/>
        <v>9.9999997764825821E-3</v>
      </c>
    </row>
    <row r="29" spans="2:8" x14ac:dyDescent="0.25">
      <c r="B29" s="9" t="s">
        <v>35</v>
      </c>
      <c r="C29" s="23">
        <v>220000</v>
      </c>
      <c r="D29" s="13">
        <v>-45193.39</v>
      </c>
      <c r="E29" s="17">
        <f t="shared" si="4"/>
        <v>174806.61</v>
      </c>
      <c r="F29" s="23">
        <f t="shared" ref="F29:G36" si="5">+E29</f>
        <v>174806.61</v>
      </c>
      <c r="G29" s="23">
        <f t="shared" si="5"/>
        <v>174806.61</v>
      </c>
      <c r="H29" s="19">
        <f t="shared" si="1"/>
        <v>0</v>
      </c>
    </row>
    <row r="30" spans="2:8" ht="12" customHeight="1" x14ac:dyDescent="0.25">
      <c r="B30" s="9" t="s">
        <v>36</v>
      </c>
      <c r="C30" s="23">
        <v>370000</v>
      </c>
      <c r="D30" s="13">
        <v>105630.49</v>
      </c>
      <c r="E30" s="17">
        <f t="shared" si="4"/>
        <v>475630.49</v>
      </c>
      <c r="F30" s="23">
        <f t="shared" si="5"/>
        <v>475630.49</v>
      </c>
      <c r="G30" s="23">
        <f t="shared" si="5"/>
        <v>475630.49</v>
      </c>
      <c r="H30" s="19">
        <f t="shared" si="1"/>
        <v>0</v>
      </c>
    </row>
    <row r="31" spans="2:8" x14ac:dyDescent="0.25">
      <c r="B31" s="9" t="s">
        <v>37</v>
      </c>
      <c r="C31" s="23">
        <v>590000</v>
      </c>
      <c r="D31" s="13">
        <v>-29680.6</v>
      </c>
      <c r="E31" s="17">
        <f t="shared" si="4"/>
        <v>560319.4</v>
      </c>
      <c r="F31" s="23">
        <f t="shared" si="5"/>
        <v>560319.4</v>
      </c>
      <c r="G31" s="23">
        <f t="shared" si="5"/>
        <v>560319.4</v>
      </c>
      <c r="H31" s="19">
        <f t="shared" si="1"/>
        <v>0</v>
      </c>
    </row>
    <row r="32" spans="2:8" x14ac:dyDescent="0.25">
      <c r="B32" s="9" t="s">
        <v>38</v>
      </c>
      <c r="C32" s="23">
        <v>2366167</v>
      </c>
      <c r="D32" s="13">
        <v>-1639205.38</v>
      </c>
      <c r="E32" s="17">
        <f t="shared" si="4"/>
        <v>726961.62000000011</v>
      </c>
      <c r="F32" s="23">
        <f t="shared" si="5"/>
        <v>726961.62000000011</v>
      </c>
      <c r="G32" s="23">
        <f t="shared" si="5"/>
        <v>726961.62000000011</v>
      </c>
      <c r="H32" s="19">
        <f t="shared" si="1"/>
        <v>0</v>
      </c>
    </row>
    <row r="33" spans="2:8" x14ac:dyDescent="0.25">
      <c r="B33" s="9" t="s">
        <v>39</v>
      </c>
      <c r="C33" s="23">
        <v>650000</v>
      </c>
      <c r="D33" s="13">
        <v>-135284.66</v>
      </c>
      <c r="E33" s="17">
        <f t="shared" si="4"/>
        <v>514715.33999999997</v>
      </c>
      <c r="F33" s="23">
        <f t="shared" si="5"/>
        <v>514715.33999999997</v>
      </c>
      <c r="G33" s="23">
        <f t="shared" si="5"/>
        <v>514715.33999999997</v>
      </c>
      <c r="H33" s="19">
        <f t="shared" si="1"/>
        <v>0</v>
      </c>
    </row>
    <row r="34" spans="2:8" x14ac:dyDescent="0.25">
      <c r="B34" s="9" t="s">
        <v>40</v>
      </c>
      <c r="C34" s="23">
        <v>450000</v>
      </c>
      <c r="D34" s="13">
        <v>-44258.35</v>
      </c>
      <c r="E34" s="17">
        <f t="shared" si="4"/>
        <v>405741.65</v>
      </c>
      <c r="F34" s="23">
        <f t="shared" si="5"/>
        <v>405741.65</v>
      </c>
      <c r="G34" s="23">
        <f t="shared" si="5"/>
        <v>405741.65</v>
      </c>
      <c r="H34" s="19">
        <f t="shared" si="1"/>
        <v>0</v>
      </c>
    </row>
    <row r="35" spans="2:8" x14ac:dyDescent="0.25">
      <c r="B35" s="9" t="s">
        <v>41</v>
      </c>
      <c r="C35" s="23">
        <v>2910000</v>
      </c>
      <c r="D35" s="13">
        <v>-13920.72</v>
      </c>
      <c r="E35" s="17">
        <f t="shared" si="4"/>
        <v>2896079.28</v>
      </c>
      <c r="F35" s="23">
        <f t="shared" si="5"/>
        <v>2896079.28</v>
      </c>
      <c r="G35" s="23">
        <f t="shared" si="5"/>
        <v>2896079.28</v>
      </c>
      <c r="H35" s="19">
        <f t="shared" si="1"/>
        <v>0</v>
      </c>
    </row>
    <row r="36" spans="2:8" x14ac:dyDescent="0.25">
      <c r="B36" s="9" t="s">
        <v>42</v>
      </c>
      <c r="C36" s="23">
        <v>70000</v>
      </c>
      <c r="D36" s="13">
        <v>33350.5</v>
      </c>
      <c r="E36" s="17">
        <f t="shared" si="4"/>
        <v>103350.5</v>
      </c>
      <c r="F36" s="23">
        <f t="shared" si="5"/>
        <v>103350.5</v>
      </c>
      <c r="G36" s="23">
        <f t="shared" si="5"/>
        <v>103350.5</v>
      </c>
      <c r="H36" s="19">
        <f t="shared" si="1"/>
        <v>0</v>
      </c>
    </row>
    <row r="37" spans="2:8" ht="20.100000000000001" customHeight="1" x14ac:dyDescent="0.25">
      <c r="B37" s="7" t="s">
        <v>43</v>
      </c>
      <c r="C37" s="15">
        <f>SUM(C38:C46)</f>
        <v>21121647.199999999</v>
      </c>
      <c r="D37" s="15">
        <f>SUM(D38:D46)</f>
        <v>1252274.95</v>
      </c>
      <c r="E37" s="15">
        <f>C37+D37</f>
        <v>22373922.149999999</v>
      </c>
      <c r="F37" s="15">
        <f>SUM(F38:F46)</f>
        <v>22373922.149999999</v>
      </c>
      <c r="G37" s="15">
        <f>SUM(G38:G46)</f>
        <v>22373922.149999999</v>
      </c>
      <c r="H37" s="15">
        <f t="shared" si="1"/>
        <v>0</v>
      </c>
    </row>
    <row r="38" spans="2:8" ht="12" customHeight="1" x14ac:dyDescent="0.25">
      <c r="B38" s="9" t="s">
        <v>44</v>
      </c>
      <c r="C38" s="23">
        <v>2200000</v>
      </c>
      <c r="D38" s="23">
        <v>-55040</v>
      </c>
      <c r="E38" s="17">
        <f t="shared" ref="E38:E79" si="6">C38+D38</f>
        <v>2144960</v>
      </c>
      <c r="F38" s="12">
        <f>+E38</f>
        <v>2144960</v>
      </c>
      <c r="G38" s="12">
        <f>+F38</f>
        <v>2144960</v>
      </c>
      <c r="H38" s="19">
        <f t="shared" si="1"/>
        <v>0</v>
      </c>
    </row>
    <row r="39" spans="2:8" ht="12" customHeight="1" x14ac:dyDescent="0.25">
      <c r="B39" s="9" t="s">
        <v>45</v>
      </c>
      <c r="C39" s="23">
        <v>0</v>
      </c>
      <c r="D39" s="13">
        <v>0</v>
      </c>
      <c r="E39" s="17">
        <f t="shared" si="6"/>
        <v>0</v>
      </c>
      <c r="F39" s="12">
        <f t="shared" ref="F39:G46" si="7">+E39</f>
        <v>0</v>
      </c>
      <c r="G39" s="12">
        <f t="shared" si="7"/>
        <v>0</v>
      </c>
      <c r="H39" s="19">
        <f t="shared" si="1"/>
        <v>0</v>
      </c>
    </row>
    <row r="40" spans="2:8" ht="12" customHeight="1" x14ac:dyDescent="0.25">
      <c r="B40" s="9" t="s">
        <v>46</v>
      </c>
      <c r="C40" s="23">
        <v>2850000</v>
      </c>
      <c r="D40" s="13">
        <v>-1131467.5</v>
      </c>
      <c r="E40" s="17">
        <f t="shared" si="6"/>
        <v>1718532.5</v>
      </c>
      <c r="F40" s="12">
        <f t="shared" si="7"/>
        <v>1718532.5</v>
      </c>
      <c r="G40" s="12">
        <f t="shared" si="7"/>
        <v>1718532.5</v>
      </c>
      <c r="H40" s="19">
        <f t="shared" si="1"/>
        <v>0</v>
      </c>
    </row>
    <row r="41" spans="2:8" ht="12" customHeight="1" x14ac:dyDescent="0.25">
      <c r="B41" s="9" t="s">
        <v>47</v>
      </c>
      <c r="C41" s="23">
        <v>15356561.199999999</v>
      </c>
      <c r="D41" s="13">
        <v>1993651.15</v>
      </c>
      <c r="E41" s="17">
        <f t="shared" si="6"/>
        <v>17350212.349999998</v>
      </c>
      <c r="F41" s="12">
        <f t="shared" si="7"/>
        <v>17350212.349999998</v>
      </c>
      <c r="G41" s="12">
        <f t="shared" si="7"/>
        <v>17350212.349999998</v>
      </c>
      <c r="H41" s="19">
        <f t="shared" ref="H41:H72" si="8">E41-F41</f>
        <v>0</v>
      </c>
    </row>
    <row r="42" spans="2:8" ht="12" customHeight="1" x14ac:dyDescent="0.25">
      <c r="B42" s="9" t="s">
        <v>48</v>
      </c>
      <c r="C42" s="23">
        <v>715086</v>
      </c>
      <c r="D42" s="13">
        <v>445131.3</v>
      </c>
      <c r="E42" s="17">
        <f t="shared" si="6"/>
        <v>1160217.3</v>
      </c>
      <c r="F42" s="12">
        <f t="shared" si="7"/>
        <v>1160217.3</v>
      </c>
      <c r="G42" s="12">
        <f t="shared" si="7"/>
        <v>1160217.3</v>
      </c>
      <c r="H42" s="19">
        <f t="shared" si="8"/>
        <v>0</v>
      </c>
    </row>
    <row r="43" spans="2:8" ht="12" customHeight="1" x14ac:dyDescent="0.25">
      <c r="B43" s="9" t="s">
        <v>49</v>
      </c>
      <c r="C43" s="23">
        <v>0</v>
      </c>
      <c r="D43" s="13">
        <v>0</v>
      </c>
      <c r="E43" s="17">
        <f t="shared" si="6"/>
        <v>0</v>
      </c>
      <c r="F43" s="12">
        <f t="shared" si="7"/>
        <v>0</v>
      </c>
      <c r="G43" s="12">
        <f t="shared" si="7"/>
        <v>0</v>
      </c>
      <c r="H43" s="19">
        <f t="shared" si="8"/>
        <v>0</v>
      </c>
    </row>
    <row r="44" spans="2:8" ht="12" customHeight="1" x14ac:dyDescent="0.25">
      <c r="B44" s="9" t="s">
        <v>50</v>
      </c>
      <c r="C44" s="23">
        <v>0</v>
      </c>
      <c r="D44" s="13">
        <v>0</v>
      </c>
      <c r="E44" s="17">
        <f t="shared" si="6"/>
        <v>0</v>
      </c>
      <c r="F44" s="12">
        <f t="shared" si="7"/>
        <v>0</v>
      </c>
      <c r="G44" s="12">
        <f t="shared" si="7"/>
        <v>0</v>
      </c>
      <c r="H44" s="19">
        <f t="shared" si="8"/>
        <v>0</v>
      </c>
    </row>
    <row r="45" spans="2:8" ht="12" customHeight="1" x14ac:dyDescent="0.25">
      <c r="B45" s="9" t="s">
        <v>51</v>
      </c>
      <c r="C45" s="23">
        <v>0</v>
      </c>
      <c r="D45" s="13">
        <v>0</v>
      </c>
      <c r="E45" s="17">
        <f t="shared" si="6"/>
        <v>0</v>
      </c>
      <c r="F45" s="12">
        <f t="shared" si="7"/>
        <v>0</v>
      </c>
      <c r="G45" s="12">
        <f t="shared" si="7"/>
        <v>0</v>
      </c>
      <c r="H45" s="19">
        <f t="shared" si="8"/>
        <v>0</v>
      </c>
    </row>
    <row r="46" spans="2:8" ht="12" customHeight="1" x14ac:dyDescent="0.25">
      <c r="B46" s="10" t="s">
        <v>52</v>
      </c>
      <c r="C46" s="23">
        <v>0</v>
      </c>
      <c r="D46" s="14">
        <v>0</v>
      </c>
      <c r="E46" s="18">
        <f t="shared" si="6"/>
        <v>0</v>
      </c>
      <c r="F46" s="12">
        <f t="shared" si="7"/>
        <v>0</v>
      </c>
      <c r="G46" s="12">
        <f t="shared" si="7"/>
        <v>0</v>
      </c>
      <c r="H46" s="20">
        <f t="shared" si="8"/>
        <v>0</v>
      </c>
    </row>
    <row r="47" spans="2:8" ht="20.100000000000001" customHeight="1" x14ac:dyDescent="0.25">
      <c r="B47" s="6" t="s">
        <v>53</v>
      </c>
      <c r="C47" s="15">
        <f>SUM(C48:C56)</f>
        <v>3280000</v>
      </c>
      <c r="D47" s="15">
        <f>SUM(D48:D56)</f>
        <v>-1660622.7900000003</v>
      </c>
      <c r="E47" s="15">
        <f t="shared" si="6"/>
        <v>1619377.2099999997</v>
      </c>
      <c r="F47" s="15">
        <f>SUM(F48:F56)</f>
        <v>1619377.2099999997</v>
      </c>
      <c r="G47" s="15">
        <f>SUM(G48:G56)</f>
        <v>1619377.2099999997</v>
      </c>
      <c r="H47" s="15">
        <f t="shared" si="8"/>
        <v>0</v>
      </c>
    </row>
    <row r="48" spans="2:8" x14ac:dyDescent="0.25">
      <c r="B48" s="9" t="s">
        <v>54</v>
      </c>
      <c r="C48" s="23">
        <v>1300000</v>
      </c>
      <c r="D48" s="13">
        <v>-750197.14</v>
      </c>
      <c r="E48" s="17">
        <f t="shared" si="6"/>
        <v>549802.86</v>
      </c>
      <c r="F48" s="12">
        <v>549802.86</v>
      </c>
      <c r="G48" s="12">
        <f>+F48</f>
        <v>549802.86</v>
      </c>
      <c r="H48" s="19">
        <f t="shared" si="8"/>
        <v>0</v>
      </c>
    </row>
    <row r="49" spans="2:8" x14ac:dyDescent="0.25">
      <c r="B49" s="9" t="s">
        <v>55</v>
      </c>
      <c r="C49" s="23">
        <v>50000</v>
      </c>
      <c r="D49" s="13">
        <v>-44302</v>
      </c>
      <c r="E49" s="17">
        <f t="shared" si="6"/>
        <v>5698</v>
      </c>
      <c r="F49" s="12">
        <v>5698</v>
      </c>
      <c r="G49" s="12">
        <f t="shared" ref="G49:G56" si="9">+F49</f>
        <v>5698</v>
      </c>
      <c r="H49" s="19">
        <f t="shared" si="8"/>
        <v>0</v>
      </c>
    </row>
    <row r="50" spans="2:8" x14ac:dyDescent="0.25">
      <c r="B50" s="9" t="s">
        <v>56</v>
      </c>
      <c r="C50" s="23">
        <v>0</v>
      </c>
      <c r="D50" s="13">
        <v>0</v>
      </c>
      <c r="E50" s="17">
        <f t="shared" si="6"/>
        <v>0</v>
      </c>
      <c r="F50" s="12">
        <v>0</v>
      </c>
      <c r="G50" s="12">
        <f t="shared" si="9"/>
        <v>0</v>
      </c>
      <c r="H50" s="19">
        <f t="shared" si="8"/>
        <v>0</v>
      </c>
    </row>
    <row r="51" spans="2:8" x14ac:dyDescent="0.25">
      <c r="B51" s="9" t="s">
        <v>57</v>
      </c>
      <c r="C51" s="23">
        <v>1000000</v>
      </c>
      <c r="D51" s="13">
        <v>36000</v>
      </c>
      <c r="E51" s="17">
        <f t="shared" si="6"/>
        <v>1036000</v>
      </c>
      <c r="F51" s="12">
        <v>1036000</v>
      </c>
      <c r="G51" s="12">
        <f t="shared" si="9"/>
        <v>1036000</v>
      </c>
      <c r="H51" s="19">
        <f t="shared" si="8"/>
        <v>0</v>
      </c>
    </row>
    <row r="52" spans="2:8" x14ac:dyDescent="0.25">
      <c r="B52" s="9" t="s">
        <v>58</v>
      </c>
      <c r="C52" s="23">
        <v>800000</v>
      </c>
      <c r="D52" s="13">
        <v>-800000</v>
      </c>
      <c r="E52" s="17">
        <f t="shared" si="6"/>
        <v>0</v>
      </c>
      <c r="F52" s="12">
        <v>0</v>
      </c>
      <c r="G52" s="12">
        <f t="shared" si="9"/>
        <v>0</v>
      </c>
      <c r="H52" s="19">
        <f t="shared" si="8"/>
        <v>0</v>
      </c>
    </row>
    <row r="53" spans="2:8" x14ac:dyDescent="0.25">
      <c r="B53" s="9" t="s">
        <v>59</v>
      </c>
      <c r="C53" s="23">
        <v>100000</v>
      </c>
      <c r="D53" s="13">
        <v>-79768.05</v>
      </c>
      <c r="E53" s="17">
        <f t="shared" si="6"/>
        <v>20231.949999999997</v>
      </c>
      <c r="F53" s="12">
        <v>20231.95</v>
      </c>
      <c r="G53" s="12">
        <f t="shared" si="9"/>
        <v>20231.95</v>
      </c>
      <c r="H53" s="19">
        <f t="shared" si="8"/>
        <v>0</v>
      </c>
    </row>
    <row r="54" spans="2:8" x14ac:dyDescent="0.25">
      <c r="B54" s="9" t="s">
        <v>60</v>
      </c>
      <c r="C54" s="23">
        <v>0</v>
      </c>
      <c r="D54" s="13">
        <v>0</v>
      </c>
      <c r="E54" s="17">
        <f t="shared" si="6"/>
        <v>0</v>
      </c>
      <c r="F54" s="12">
        <v>0</v>
      </c>
      <c r="G54" s="12">
        <f t="shared" si="9"/>
        <v>0</v>
      </c>
      <c r="H54" s="19">
        <f t="shared" si="8"/>
        <v>0</v>
      </c>
    </row>
    <row r="55" spans="2:8" x14ac:dyDescent="0.25">
      <c r="B55" s="9" t="s">
        <v>61</v>
      </c>
      <c r="C55" s="23">
        <v>0</v>
      </c>
      <c r="D55" s="13">
        <v>0</v>
      </c>
      <c r="E55" s="17">
        <f t="shared" si="6"/>
        <v>0</v>
      </c>
      <c r="F55" s="12">
        <v>0</v>
      </c>
      <c r="G55" s="12">
        <f t="shared" si="9"/>
        <v>0</v>
      </c>
      <c r="H55" s="19">
        <f t="shared" si="8"/>
        <v>0</v>
      </c>
    </row>
    <row r="56" spans="2:8" x14ac:dyDescent="0.25">
      <c r="B56" s="9" t="s">
        <v>62</v>
      </c>
      <c r="C56" s="23">
        <v>30000</v>
      </c>
      <c r="D56" s="13">
        <v>-22355.599999999999</v>
      </c>
      <c r="E56" s="17">
        <f t="shared" si="6"/>
        <v>7644.4000000000015</v>
      </c>
      <c r="F56" s="12">
        <v>7644.4</v>
      </c>
      <c r="G56" s="12">
        <f t="shared" si="9"/>
        <v>7644.4</v>
      </c>
      <c r="H56" s="19">
        <f t="shared" si="8"/>
        <v>0</v>
      </c>
    </row>
    <row r="57" spans="2:8" ht="20.100000000000001" customHeight="1" x14ac:dyDescent="0.25">
      <c r="B57" s="6" t="s">
        <v>63</v>
      </c>
      <c r="C57" s="15">
        <f>SUM(C58:C60)</f>
        <v>53270041.939999998</v>
      </c>
      <c r="D57" s="15">
        <f>SUM(D58:D60)</f>
        <v>68474756.170000002</v>
      </c>
      <c r="E57" s="15">
        <f t="shared" si="6"/>
        <v>121744798.11</v>
      </c>
      <c r="F57" s="15">
        <f>SUM(F58:F60)</f>
        <v>118934099.55000001</v>
      </c>
      <c r="G57" s="15">
        <f>SUM(G58:G60)</f>
        <v>118902199.55000001</v>
      </c>
      <c r="H57" s="15">
        <f t="shared" si="8"/>
        <v>2810698.5599999875</v>
      </c>
    </row>
    <row r="58" spans="2:8" x14ac:dyDescent="0.25">
      <c r="B58" s="9" t="s">
        <v>64</v>
      </c>
      <c r="C58" s="23">
        <v>53270041.939999998</v>
      </c>
      <c r="D58" s="13">
        <v>67487220.549999997</v>
      </c>
      <c r="E58" s="17">
        <f t="shared" si="6"/>
        <v>120757262.48999999</v>
      </c>
      <c r="F58" s="23">
        <v>117946563.93000001</v>
      </c>
      <c r="G58" s="23">
        <v>117914663.93000001</v>
      </c>
      <c r="H58" s="19">
        <f t="shared" si="8"/>
        <v>2810698.5599999875</v>
      </c>
    </row>
    <row r="59" spans="2:8" x14ac:dyDescent="0.25">
      <c r="B59" s="9" t="s">
        <v>65</v>
      </c>
      <c r="C59" s="12">
        <v>0</v>
      </c>
      <c r="D59" s="13">
        <v>987535.62</v>
      </c>
      <c r="E59" s="17">
        <f t="shared" si="6"/>
        <v>987535.62</v>
      </c>
      <c r="F59" s="23">
        <v>987535.62</v>
      </c>
      <c r="G59" s="23">
        <v>987535.62</v>
      </c>
      <c r="H59" s="17">
        <f t="shared" si="8"/>
        <v>0</v>
      </c>
    </row>
    <row r="60" spans="2:8" x14ac:dyDescent="0.25">
      <c r="B60" s="9" t="s">
        <v>66</v>
      </c>
      <c r="C60" s="12">
        <v>0</v>
      </c>
      <c r="D60" s="13">
        <v>0</v>
      </c>
      <c r="E60" s="17">
        <f t="shared" si="6"/>
        <v>0</v>
      </c>
      <c r="F60" s="12">
        <v>0</v>
      </c>
      <c r="G60" s="12">
        <v>0</v>
      </c>
      <c r="H60" s="17">
        <f t="shared" si="8"/>
        <v>0</v>
      </c>
    </row>
    <row r="61" spans="2:8" ht="20.100000000000001" customHeight="1" x14ac:dyDescent="0.25">
      <c r="B61" s="7" t="s">
        <v>67</v>
      </c>
      <c r="C61" s="15">
        <f>SUM(C62:C68)</f>
        <v>0</v>
      </c>
      <c r="D61" s="16">
        <f>SUM(D62:D68)</f>
        <v>0</v>
      </c>
      <c r="E61" s="16">
        <f t="shared" si="6"/>
        <v>0</v>
      </c>
      <c r="F61" s="15">
        <f>SUM(F62:F68)</f>
        <v>0</v>
      </c>
      <c r="G61" s="15">
        <f>SUM(G62:G68)</f>
        <v>0</v>
      </c>
      <c r="H61" s="16">
        <f t="shared" si="8"/>
        <v>0</v>
      </c>
    </row>
    <row r="62" spans="2:8" ht="12" customHeight="1" x14ac:dyDescent="0.25">
      <c r="B62" s="9" t="s">
        <v>68</v>
      </c>
      <c r="C62" s="12">
        <v>0</v>
      </c>
      <c r="D62" s="13">
        <v>0</v>
      </c>
      <c r="E62" s="17">
        <f t="shared" si="6"/>
        <v>0</v>
      </c>
      <c r="F62" s="12">
        <v>0</v>
      </c>
      <c r="G62" s="12">
        <v>0</v>
      </c>
      <c r="H62" s="17">
        <f t="shared" si="8"/>
        <v>0</v>
      </c>
    </row>
    <row r="63" spans="2:8" ht="12" customHeight="1" x14ac:dyDescent="0.25">
      <c r="B63" s="9" t="s">
        <v>69</v>
      </c>
      <c r="C63" s="12">
        <v>0</v>
      </c>
      <c r="D63" s="13">
        <v>0</v>
      </c>
      <c r="E63" s="17">
        <f t="shared" si="6"/>
        <v>0</v>
      </c>
      <c r="F63" s="12">
        <v>0</v>
      </c>
      <c r="G63" s="12">
        <v>0</v>
      </c>
      <c r="H63" s="17">
        <f t="shared" si="8"/>
        <v>0</v>
      </c>
    </row>
    <row r="64" spans="2:8" ht="12" customHeight="1" x14ac:dyDescent="0.25">
      <c r="B64" s="9" t="s">
        <v>70</v>
      </c>
      <c r="C64" s="12">
        <v>0</v>
      </c>
      <c r="D64" s="13">
        <v>0</v>
      </c>
      <c r="E64" s="17">
        <f t="shared" si="6"/>
        <v>0</v>
      </c>
      <c r="F64" s="12">
        <v>0</v>
      </c>
      <c r="G64" s="12">
        <v>0</v>
      </c>
      <c r="H64" s="17">
        <f t="shared" si="8"/>
        <v>0</v>
      </c>
    </row>
    <row r="65" spans="2:8" ht="12" customHeight="1" x14ac:dyDescent="0.25">
      <c r="B65" s="9" t="s">
        <v>71</v>
      </c>
      <c r="C65" s="12">
        <v>0</v>
      </c>
      <c r="D65" s="13">
        <v>0</v>
      </c>
      <c r="E65" s="17">
        <f t="shared" si="6"/>
        <v>0</v>
      </c>
      <c r="F65" s="12">
        <v>0</v>
      </c>
      <c r="G65" s="12">
        <v>0</v>
      </c>
      <c r="H65" s="17">
        <f t="shared" si="8"/>
        <v>0</v>
      </c>
    </row>
    <row r="66" spans="2:8" ht="12" customHeight="1" x14ac:dyDescent="0.25">
      <c r="B66" s="9" t="s">
        <v>72</v>
      </c>
      <c r="C66" s="12">
        <v>0</v>
      </c>
      <c r="D66" s="13">
        <v>0</v>
      </c>
      <c r="E66" s="17">
        <f t="shared" si="6"/>
        <v>0</v>
      </c>
      <c r="F66" s="12">
        <v>0</v>
      </c>
      <c r="G66" s="12">
        <v>0</v>
      </c>
      <c r="H66" s="17">
        <f t="shared" si="8"/>
        <v>0</v>
      </c>
    </row>
    <row r="67" spans="2:8" ht="12" customHeight="1" x14ac:dyDescent="0.25">
      <c r="B67" s="9" t="s">
        <v>73</v>
      </c>
      <c r="C67" s="12">
        <v>0</v>
      </c>
      <c r="D67" s="13">
        <v>0</v>
      </c>
      <c r="E67" s="17">
        <f t="shared" si="6"/>
        <v>0</v>
      </c>
      <c r="F67" s="12">
        <v>0</v>
      </c>
      <c r="G67" s="12">
        <v>0</v>
      </c>
      <c r="H67" s="17">
        <f t="shared" si="8"/>
        <v>0</v>
      </c>
    </row>
    <row r="68" spans="2:8" ht="12" customHeight="1" x14ac:dyDescent="0.25">
      <c r="B68" s="9" t="s">
        <v>74</v>
      </c>
      <c r="C68" s="12">
        <v>0</v>
      </c>
      <c r="D68" s="13">
        <v>0</v>
      </c>
      <c r="E68" s="17">
        <f t="shared" si="6"/>
        <v>0</v>
      </c>
      <c r="F68" s="12">
        <v>0</v>
      </c>
      <c r="G68" s="12">
        <v>0</v>
      </c>
      <c r="H68" s="17">
        <f t="shared" si="8"/>
        <v>0</v>
      </c>
    </row>
    <row r="69" spans="2:8" ht="20.100000000000001" customHeight="1" x14ac:dyDescent="0.25">
      <c r="B69" s="7" t="s">
        <v>75</v>
      </c>
      <c r="C69" s="15">
        <f>SUM(C70:C72)</f>
        <v>0</v>
      </c>
      <c r="D69" s="16">
        <f>SUM(D70:D72)</f>
        <v>0</v>
      </c>
      <c r="E69" s="16">
        <f t="shared" si="6"/>
        <v>0</v>
      </c>
      <c r="F69" s="15">
        <f>SUM(F70:F72)</f>
        <v>0</v>
      </c>
      <c r="G69" s="16">
        <f>SUM(G70:G72)</f>
        <v>0</v>
      </c>
      <c r="H69" s="16">
        <f t="shared" si="8"/>
        <v>0</v>
      </c>
    </row>
    <row r="70" spans="2:8" x14ac:dyDescent="0.25">
      <c r="B70" s="11" t="s">
        <v>76</v>
      </c>
      <c r="C70" s="12">
        <v>0</v>
      </c>
      <c r="D70" s="13">
        <v>0</v>
      </c>
      <c r="E70" s="17">
        <f t="shared" si="6"/>
        <v>0</v>
      </c>
      <c r="F70" s="12">
        <v>0</v>
      </c>
      <c r="G70" s="13">
        <v>0</v>
      </c>
      <c r="H70" s="17">
        <f t="shared" si="8"/>
        <v>0</v>
      </c>
    </row>
    <row r="71" spans="2:8" x14ac:dyDescent="0.25">
      <c r="B71" s="11" t="s">
        <v>77</v>
      </c>
      <c r="C71" s="12">
        <v>0</v>
      </c>
      <c r="D71" s="13">
        <v>0</v>
      </c>
      <c r="E71" s="17">
        <f t="shared" si="6"/>
        <v>0</v>
      </c>
      <c r="F71" s="12">
        <v>0</v>
      </c>
      <c r="G71" s="13">
        <v>0</v>
      </c>
      <c r="H71" s="17">
        <f t="shared" si="8"/>
        <v>0</v>
      </c>
    </row>
    <row r="72" spans="2:8" x14ac:dyDescent="0.25">
      <c r="B72" s="11" t="s">
        <v>78</v>
      </c>
      <c r="C72" s="12">
        <v>0</v>
      </c>
      <c r="D72" s="13">
        <v>0</v>
      </c>
      <c r="E72" s="17">
        <f t="shared" si="6"/>
        <v>0</v>
      </c>
      <c r="F72" s="12">
        <v>0</v>
      </c>
      <c r="G72" s="13">
        <v>0</v>
      </c>
      <c r="H72" s="17">
        <f t="shared" si="8"/>
        <v>0</v>
      </c>
    </row>
    <row r="73" spans="2:8" ht="20.100000000000001" customHeight="1" x14ac:dyDescent="0.25">
      <c r="B73" s="6" t="s">
        <v>79</v>
      </c>
      <c r="C73" s="15">
        <f>SUM(C74:C80)</f>
        <v>553399.80000000005</v>
      </c>
      <c r="D73" s="16">
        <f>SUM(D74:D80)</f>
        <v>-453399.8</v>
      </c>
      <c r="E73" s="16">
        <f t="shared" si="6"/>
        <v>100000.00000000006</v>
      </c>
      <c r="F73" s="15">
        <f>SUM(F74:F80)</f>
        <v>100000</v>
      </c>
      <c r="G73" s="16">
        <f>SUM(G74:G80)</f>
        <v>100000</v>
      </c>
      <c r="H73" s="16">
        <f t="shared" ref="H73:H81" si="10">E73-F73</f>
        <v>0</v>
      </c>
    </row>
    <row r="74" spans="2:8" x14ac:dyDescent="0.25">
      <c r="B74" s="9" t="s">
        <v>80</v>
      </c>
      <c r="C74" s="12">
        <v>0</v>
      </c>
      <c r="D74" s="13">
        <v>0</v>
      </c>
      <c r="E74" s="17">
        <f t="shared" si="6"/>
        <v>0</v>
      </c>
      <c r="F74" s="12">
        <v>0</v>
      </c>
      <c r="G74" s="13">
        <v>0</v>
      </c>
      <c r="H74" s="17">
        <f t="shared" si="10"/>
        <v>0</v>
      </c>
    </row>
    <row r="75" spans="2:8" x14ac:dyDescent="0.25">
      <c r="B75" s="9" t="s">
        <v>81</v>
      </c>
      <c r="C75" s="12">
        <v>0</v>
      </c>
      <c r="D75" s="13">
        <v>0</v>
      </c>
      <c r="E75" s="17">
        <f t="shared" si="6"/>
        <v>0</v>
      </c>
      <c r="F75" s="12">
        <v>0</v>
      </c>
      <c r="G75" s="13">
        <v>0</v>
      </c>
      <c r="H75" s="17">
        <f t="shared" si="10"/>
        <v>0</v>
      </c>
    </row>
    <row r="76" spans="2:8" x14ac:dyDescent="0.25">
      <c r="B76" s="9" t="s">
        <v>82</v>
      </c>
      <c r="C76" s="12">
        <v>0</v>
      </c>
      <c r="D76" s="13">
        <v>0</v>
      </c>
      <c r="E76" s="17">
        <f t="shared" si="6"/>
        <v>0</v>
      </c>
      <c r="F76" s="12">
        <v>0</v>
      </c>
      <c r="G76" s="13">
        <v>0</v>
      </c>
      <c r="H76" s="17">
        <f t="shared" si="10"/>
        <v>0</v>
      </c>
    </row>
    <row r="77" spans="2:8" x14ac:dyDescent="0.25">
      <c r="B77" s="9" t="s">
        <v>83</v>
      </c>
      <c r="C77" s="12">
        <v>0</v>
      </c>
      <c r="D77" s="13">
        <v>0</v>
      </c>
      <c r="E77" s="17">
        <f t="shared" si="6"/>
        <v>0</v>
      </c>
      <c r="F77" s="12">
        <v>0</v>
      </c>
      <c r="G77" s="13">
        <v>0</v>
      </c>
      <c r="H77" s="17">
        <f t="shared" si="10"/>
        <v>0</v>
      </c>
    </row>
    <row r="78" spans="2:8" x14ac:dyDescent="0.25">
      <c r="B78" s="9" t="s">
        <v>84</v>
      </c>
      <c r="C78" s="12">
        <v>0</v>
      </c>
      <c r="D78" s="13">
        <v>0</v>
      </c>
      <c r="E78" s="17">
        <f t="shared" si="6"/>
        <v>0</v>
      </c>
      <c r="F78" s="12">
        <v>0</v>
      </c>
      <c r="G78" s="13">
        <v>0</v>
      </c>
      <c r="H78" s="17">
        <f t="shared" si="10"/>
        <v>0</v>
      </c>
    </row>
    <row r="79" spans="2:8" x14ac:dyDescent="0.25">
      <c r="B79" s="9" t="s">
        <v>85</v>
      </c>
      <c r="C79" s="12">
        <v>0</v>
      </c>
      <c r="D79" s="13">
        <v>0</v>
      </c>
      <c r="E79" s="17">
        <f t="shared" si="6"/>
        <v>0</v>
      </c>
      <c r="F79" s="12">
        <v>0</v>
      </c>
      <c r="G79" s="13">
        <v>0</v>
      </c>
      <c r="H79" s="17">
        <f t="shared" si="10"/>
        <v>0</v>
      </c>
    </row>
    <row r="80" spans="2:8" ht="12" customHeight="1" x14ac:dyDescent="0.25">
      <c r="B80" s="10" t="s">
        <v>86</v>
      </c>
      <c r="C80" s="23">
        <v>553399.80000000005</v>
      </c>
      <c r="D80" s="13">
        <v>-453399.8</v>
      </c>
      <c r="E80" s="17">
        <v>0</v>
      </c>
      <c r="F80" s="23">
        <v>100000</v>
      </c>
      <c r="G80" s="23">
        <v>100000</v>
      </c>
      <c r="H80" s="17">
        <f t="shared" si="10"/>
        <v>-100000</v>
      </c>
    </row>
    <row r="81" spans="2:8" x14ac:dyDescent="0.25">
      <c r="B81" s="8" t="s">
        <v>87</v>
      </c>
      <c r="C81" s="21">
        <f>SUM(C73,C69,C61,C57,C47,C27,C37,C17,C9)</f>
        <v>183450477.78999999</v>
      </c>
      <c r="D81" s="21">
        <f>SUM(D73,D69,D61,D57,D47,D37,D27,D17,D9)</f>
        <v>79987875.919999987</v>
      </c>
      <c r="E81" s="21">
        <f>C81+D81</f>
        <v>263438353.70999998</v>
      </c>
      <c r="F81" s="21">
        <f>SUM(F73,F69,F61,F57,F47,F37,F17,F27,F9)</f>
        <v>260627655.08999997</v>
      </c>
      <c r="G81" s="21">
        <f>SUM(G73,G69,G61,G57,G47,G37,G27,G17,G9)</f>
        <v>260595755.08999997</v>
      </c>
      <c r="H81" s="21">
        <f t="shared" si="10"/>
        <v>2810698.6200000048</v>
      </c>
    </row>
    <row r="83" spans="2:8" s="22" customFormat="1" x14ac:dyDescent="0.25"/>
    <row r="84" spans="2:8" s="22" customFormat="1" x14ac:dyDescent="0.25"/>
    <row r="85" spans="2:8" s="22" customFormat="1" x14ac:dyDescent="0.25"/>
    <row r="86" spans="2:8" s="22" customFormat="1" x14ac:dyDescent="0.25"/>
    <row r="87" spans="2:8" s="22" customFormat="1" x14ac:dyDescent="0.25"/>
    <row r="88" spans="2:8" s="22" customFormat="1" x14ac:dyDescent="0.25"/>
    <row r="89" spans="2:8" s="22" customFormat="1" x14ac:dyDescent="0.25"/>
    <row r="90" spans="2:8" s="22" customFormat="1" x14ac:dyDescent="0.25"/>
    <row r="91" spans="2:8" s="22" customFormat="1" x14ac:dyDescent="0.25"/>
    <row r="92" spans="2:8" s="22" customFormat="1" x14ac:dyDescent="0.25"/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  <row r="133" s="22" customFormat="1" x14ac:dyDescent="0.25"/>
    <row r="134" s="22" customFormat="1" x14ac:dyDescent="0.25"/>
    <row r="135" s="22" customFormat="1" x14ac:dyDescent="0.25"/>
    <row r="136" s="22" customFormat="1" x14ac:dyDescent="0.25"/>
    <row r="137" s="22" customFormat="1" x14ac:dyDescent="0.25"/>
    <row r="138" s="22" customFormat="1" x14ac:dyDescent="0.25"/>
    <row r="139" s="22" customFormat="1" x14ac:dyDescent="0.25"/>
    <row r="140" s="22" customFormat="1" x14ac:dyDescent="0.25"/>
    <row r="141" s="22" customFormat="1" x14ac:dyDescent="0.25"/>
    <row r="142" s="22" customFormat="1" x14ac:dyDescent="0.25"/>
    <row r="143" s="22" customFormat="1" x14ac:dyDescent="0.25"/>
    <row r="144" s="22" customFormat="1" x14ac:dyDescent="0.25"/>
    <row r="145" s="22" customFormat="1" x14ac:dyDescent="0.25"/>
    <row r="146" s="22" customFormat="1" x14ac:dyDescent="0.25"/>
    <row r="147" s="22" customFormat="1" x14ac:dyDescent="0.25"/>
    <row r="148" s="22" customFormat="1" x14ac:dyDescent="0.25"/>
    <row r="149" s="22" customFormat="1" x14ac:dyDescent="0.25"/>
    <row r="150" s="22" customFormat="1" x14ac:dyDescent="0.25"/>
    <row r="151" s="22" customFormat="1" x14ac:dyDescent="0.25"/>
    <row r="152" s="22" customFormat="1" x14ac:dyDescent="0.25"/>
    <row r="153" s="22" customFormat="1" x14ac:dyDescent="0.25"/>
    <row r="154" s="22" customFormat="1" x14ac:dyDescent="0.25"/>
    <row r="155" s="22" customFormat="1" x14ac:dyDescent="0.25"/>
    <row r="156" s="22" customFormat="1" x14ac:dyDescent="0.25"/>
    <row r="157" s="22" customFormat="1" x14ac:dyDescent="0.25"/>
    <row r="158" s="22" customFormat="1" x14ac:dyDescent="0.25"/>
    <row r="159" s="22" customFormat="1" x14ac:dyDescent="0.25"/>
    <row r="160" s="22" customFormat="1" x14ac:dyDescent="0.25"/>
    <row r="161" s="22" customFormat="1" x14ac:dyDescent="0.25"/>
    <row r="162" s="22" customFormat="1" x14ac:dyDescent="0.25"/>
    <row r="163" s="22" customFormat="1" x14ac:dyDescent="0.25"/>
    <row r="164" s="22" customFormat="1" x14ac:dyDescent="0.25"/>
    <row r="165" s="22" customFormat="1" x14ac:dyDescent="0.25"/>
    <row r="166" s="22" customFormat="1" x14ac:dyDescent="0.25"/>
    <row r="167" s="22" customFormat="1" x14ac:dyDescent="0.25"/>
    <row r="168" s="22" customFormat="1" x14ac:dyDescent="0.25"/>
    <row r="169" s="22" customFormat="1" x14ac:dyDescent="0.25"/>
    <row r="170" s="22" customFormat="1" x14ac:dyDescent="0.25"/>
    <row r="171" s="22" customFormat="1" x14ac:dyDescent="0.25"/>
    <row r="172" s="22" customFormat="1" x14ac:dyDescent="0.25"/>
    <row r="173" s="22" customFormat="1" x14ac:dyDescent="0.25"/>
    <row r="174" s="22" customFormat="1" x14ac:dyDescent="0.25"/>
    <row r="175" s="22" customFormat="1" x14ac:dyDescent="0.25"/>
    <row r="176" s="22" customFormat="1" x14ac:dyDescent="0.25"/>
    <row r="177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3" s="22" customFormat="1" x14ac:dyDescent="0.25"/>
    <row r="184" s="22" customFormat="1" x14ac:dyDescent="0.25"/>
    <row r="185" s="22" customFormat="1" x14ac:dyDescent="0.25"/>
    <row r="186" s="22" customFormat="1" x14ac:dyDescent="0.25"/>
    <row r="187" s="22" customFormat="1" x14ac:dyDescent="0.25"/>
    <row r="188" s="22" customFormat="1" x14ac:dyDescent="0.25"/>
    <row r="189" s="22" customFormat="1" x14ac:dyDescent="0.25"/>
    <row r="190" s="22" customFormat="1" x14ac:dyDescent="0.25"/>
    <row r="191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197" s="22" customFormat="1" x14ac:dyDescent="0.25"/>
    <row r="198" s="22" customFormat="1" x14ac:dyDescent="0.25"/>
    <row r="199" s="22" customFormat="1" x14ac:dyDescent="0.25"/>
    <row r="200" s="22" customFormat="1" x14ac:dyDescent="0.25"/>
    <row r="201" s="22" customFormat="1" x14ac:dyDescent="0.25"/>
    <row r="202" s="22" customFormat="1" x14ac:dyDescent="0.25"/>
    <row r="203" s="22" customFormat="1" x14ac:dyDescent="0.25"/>
    <row r="204" s="22" customFormat="1" x14ac:dyDescent="0.25"/>
    <row r="205" s="22" customFormat="1" x14ac:dyDescent="0.25"/>
  </sheetData>
  <sheetProtection password="F376" sheet="1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6294850000202400004toTrimestre000020250201023818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2019-12-04T16:22:52Z</dcterms:created>
  <dcterms:modified xsi:type="dcterms:W3CDTF">2025-02-19T23:00:12Z</dcterms:modified>
</cp:coreProperties>
</file>