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CUENTA PUBLICA ANUAL MADERA 2024\NUEVA CUENTA\"/>
    </mc:Choice>
  </mc:AlternateContent>
  <xr:revisionPtr revIDLastSave="0" documentId="13_ncr:1_{3338F328-C043-4B23-B132-C897427521D7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08" yWindow="-108" windowWidth="23256" windowHeight="12456" xr2:uid="{00000000-000D-0000-FFFF-FFFF00000000}"/>
  </bookViews>
  <sheets>
    <sheet name="EAI_F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" l="1"/>
  <c r="G10" i="1"/>
  <c r="G11" i="1"/>
  <c r="G12" i="1"/>
  <c r="G13" i="1"/>
  <c r="G14" i="1"/>
  <c r="G15" i="1"/>
  <c r="G9" i="1"/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F26" i="1" s="1"/>
  <c r="D24" i="1"/>
  <c r="C24" i="1"/>
  <c r="E24" i="1" s="1"/>
  <c r="G18" i="1"/>
  <c r="H18" i="1" s="1"/>
  <c r="F18" i="1"/>
  <c r="D18" i="1"/>
  <c r="C18" i="1"/>
  <c r="G8" i="1"/>
  <c r="F8" i="1"/>
  <c r="D8" i="1"/>
  <c r="C8" i="1"/>
  <c r="G26" i="1" l="1"/>
  <c r="E18" i="1"/>
  <c r="H8" i="1"/>
  <c r="E8" i="1"/>
  <c r="C26" i="1"/>
  <c r="D26" i="1"/>
  <c r="H26" i="1" l="1"/>
  <c r="E26" i="1"/>
</calcChain>
</file>

<file path=xl/sharedStrings.xml><?xml version="1.0" encoding="utf-8"?>
<sst xmlns="http://schemas.openxmlformats.org/spreadsheetml/2006/main" count="35" uniqueCount="31">
  <si>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</si>
  <si>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</si>
  <si>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</si>
  <si>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</si>
  <si>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</si>
  <si>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</si>
  <si>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</si>
  <si>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</si>
  <si>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</si>
  <si>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</si>
  <si>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</si>
  <si>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</si>
  <si>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</si>
  <si>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</si>
  <si>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</si>
  <si>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</si>
  <si>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</si>
  <si>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</si>
  <si>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</si>
  <si>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</si>
  <si>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</si>
  <si>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</si>
  <si>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</si>
  <si>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</si>
  <si>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</si>
  <si>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</si>
  <si>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</si>
  <si>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</si>
  <si>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</si>
  <si>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MUNICIPIO DE MADERA</t>
  </si>
  <si>
    <t>Del 01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</si>
</sst>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/>
  <dimension ref="B1:H56"/>
  <sheetViews>
    <sheetView tabSelected="1" workbookViewId="0">
      <selection activeCell="E13" sqref="E13"/>
    </sheetView>
  </sheetViews>
  <sheetFormatPr baseColWidth="10" defaultColWidth="11.44140625" defaultRowHeight="11.4" x14ac:dyDescent="0.2"/>
  <cols>
    <col min="1" max="1" width="3.5546875" style="1" customWidth="1"/>
    <col min="2" max="2" width="77.88671875" style="1" customWidth="1"/>
    <col min="3" max="3" width="16" style="1" customWidth="1"/>
    <col min="4" max="4" width="13.5546875" style="1" customWidth="1"/>
    <col min="5" max="5" width="12.6640625" style="1" customWidth="1"/>
    <col min="6" max="7" width="11.88671875" style="1" bestFit="1" customWidth="1"/>
    <col min="8" max="8" width="11.44140625" style="1"/>
    <col min="9" max="9" width="13.33203125" style="1" customWidth="1"/>
    <col min="10" max="16384" width="11.44140625" style="1"/>
  </cols>
  <sheetData>
    <row r="1" spans="2:8" ht="12" thickBot="1" x14ac:dyDescent="0.25"/>
    <row r="2" spans="2:8" ht="12" x14ac:dyDescent="0.2">
      <c r="B2" s="32" t="s">
        <v>29</v>
      </c>
      <c r="C2" s="33"/>
      <c r="D2" s="33"/>
      <c r="E2" s="33"/>
      <c r="F2" s="33"/>
      <c r="G2" s="33"/>
      <c r="H2" s="34"/>
    </row>
    <row r="3" spans="2:8" ht="12" x14ac:dyDescent="0.2">
      <c r="B3" s="35" t="s">
        <v>0</v>
      </c>
      <c r="C3" s="36"/>
      <c r="D3" s="36"/>
      <c r="E3" s="36"/>
      <c r="F3" s="36"/>
      <c r="G3" s="36"/>
      <c r="H3" s="37"/>
    </row>
    <row r="4" spans="2:8" ht="12.6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6" thickBot="1" x14ac:dyDescent="0.3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6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6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ht="12" x14ac:dyDescent="0.2">
      <c r="B8" s="4" t="s">
        <v>27</v>
      </c>
      <c r="C8" s="21">
        <f>SUM(C9:C16)</f>
        <v>184717962.78999999</v>
      </c>
      <c r="D8" s="18">
        <f>SUM(D9:D16)</f>
        <v>71785958.530000001</v>
      </c>
      <c r="E8" s="21">
        <f t="shared" ref="E8:E16" si="0">C8+D8</f>
        <v>256503921.31999999</v>
      </c>
      <c r="F8" s="18">
        <f>SUM(F9:F16)</f>
        <v>246298589.22000003</v>
      </c>
      <c r="G8" s="21">
        <f>SUM(G9:G16)</f>
        <v>246298589.22000003</v>
      </c>
      <c r="H8" s="5">
        <f t="shared" ref="H8:H16" si="1">G8-C8</f>
        <v>61580626.430000037</v>
      </c>
    </row>
    <row r="9" spans="2:8" x14ac:dyDescent="0.2">
      <c r="B9" s="6" t="s">
        <v>14</v>
      </c>
      <c r="C9" s="22">
        <v>8425659.4700000007</v>
      </c>
      <c r="D9" s="19">
        <v>2216637.64</v>
      </c>
      <c r="E9" s="23">
        <f t="shared" si="0"/>
        <v>10642297.110000001</v>
      </c>
      <c r="F9" s="19">
        <v>7433819.9400000004</v>
      </c>
      <c r="G9" s="22">
        <f>+F9</f>
        <v>7433819.9400000004</v>
      </c>
      <c r="H9" s="7">
        <f t="shared" si="1"/>
        <v>-991839.53000000026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f t="shared" ref="G10:G15" si="2">+F10</f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f t="shared" si="2"/>
        <v>0</v>
      </c>
      <c r="H11" s="7">
        <f t="shared" si="1"/>
        <v>0</v>
      </c>
    </row>
    <row r="12" spans="2:8" x14ac:dyDescent="0.2">
      <c r="B12" s="6" t="s">
        <v>17</v>
      </c>
      <c r="C12" s="22">
        <v>4431258.5199999996</v>
      </c>
      <c r="D12" s="19">
        <v>1516543.35</v>
      </c>
      <c r="E12" s="23">
        <f t="shared" si="0"/>
        <v>5947801.8699999992</v>
      </c>
      <c r="F12" s="19">
        <v>4547282.75</v>
      </c>
      <c r="G12" s="22">
        <f t="shared" si="2"/>
        <v>4547282.75</v>
      </c>
      <c r="H12" s="7">
        <f t="shared" si="1"/>
        <v>116024.23000000045</v>
      </c>
    </row>
    <row r="13" spans="2:8" x14ac:dyDescent="0.2">
      <c r="B13" s="9" t="s">
        <v>18</v>
      </c>
      <c r="C13" s="22">
        <v>1458328.21</v>
      </c>
      <c r="D13" s="19">
        <v>2352462.5299999998</v>
      </c>
      <c r="E13" s="23">
        <f t="shared" si="0"/>
        <v>3810790.7399999998</v>
      </c>
      <c r="F13" s="19">
        <v>3710787.74</v>
      </c>
      <c r="G13" s="22">
        <f t="shared" si="2"/>
        <v>3710787.74</v>
      </c>
      <c r="H13" s="7">
        <f t="shared" si="1"/>
        <v>2252459.5300000003</v>
      </c>
    </row>
    <row r="14" spans="2:8" x14ac:dyDescent="0.2">
      <c r="B14" s="9" t="s">
        <v>19</v>
      </c>
      <c r="C14" s="22">
        <v>686696.15</v>
      </c>
      <c r="D14" s="19">
        <v>380711.59</v>
      </c>
      <c r="E14" s="23">
        <f t="shared" si="0"/>
        <v>1067407.74</v>
      </c>
      <c r="F14" s="19">
        <v>942299.96</v>
      </c>
      <c r="G14" s="22">
        <f t="shared" si="2"/>
        <v>942299.96</v>
      </c>
      <c r="H14" s="7">
        <f t="shared" si="1"/>
        <v>255603.80999999994</v>
      </c>
    </row>
    <row r="15" spans="2:8" ht="22.8" x14ac:dyDescent="0.2">
      <c r="B15" s="6" t="s">
        <v>21</v>
      </c>
      <c r="C15" s="22">
        <v>169716020.44</v>
      </c>
      <c r="D15" s="19">
        <v>65319603.420000002</v>
      </c>
      <c r="E15" s="23">
        <f t="shared" si="0"/>
        <v>235035623.86000001</v>
      </c>
      <c r="F15" s="19">
        <v>229664398.83000001</v>
      </c>
      <c r="G15" s="22">
        <f t="shared" si="2"/>
        <v>229664398.83000001</v>
      </c>
      <c r="H15" s="7">
        <f t="shared" si="1"/>
        <v>59948378.390000015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24" x14ac:dyDescent="0.2">
      <c r="B18" s="11" t="s">
        <v>28</v>
      </c>
      <c r="C18" s="21">
        <f>SUM(C19:C22)</f>
        <v>1000</v>
      </c>
      <c r="D18" s="18">
        <f>SUM(D19:D22)</f>
        <v>4018.24</v>
      </c>
      <c r="E18" s="21">
        <f>C18+D18</f>
        <v>5018.24</v>
      </c>
      <c r="F18" s="18">
        <f>SUM(F19:F22)</f>
        <v>4219.83</v>
      </c>
      <c r="G18" s="21">
        <f>SUM(G19:G22)</f>
        <v>4219.83</v>
      </c>
      <c r="H18" s="5">
        <f>G18-C18</f>
        <v>3219.83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1000</v>
      </c>
      <c r="D21" s="19">
        <v>4018.24</v>
      </c>
      <c r="E21" s="23">
        <f>C21+D21</f>
        <v>5018.24</v>
      </c>
      <c r="F21" s="19">
        <v>4219.83</v>
      </c>
      <c r="G21" s="22">
        <f>+F21</f>
        <v>4219.83</v>
      </c>
      <c r="H21" s="7">
        <f>G21-C21</f>
        <v>3219.83</v>
      </c>
    </row>
    <row r="22" spans="2:8" x14ac:dyDescent="0.2">
      <c r="B22" s="6" t="s">
        <v>22</v>
      </c>
      <c r="C22" s="22">
        <v>0</v>
      </c>
      <c r="D22" s="19">
        <v>0</v>
      </c>
      <c r="E22" s="23">
        <f>C22+D22</f>
        <v>0</v>
      </c>
      <c r="F22" s="19">
        <v>0</v>
      </c>
      <c r="G22" s="22">
        <v>0</v>
      </c>
      <c r="H22" s="7">
        <f>G22-C22</f>
        <v>0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ht="12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6" thickBot="1" x14ac:dyDescent="0.25">
      <c r="B26" s="16" t="s">
        <v>24</v>
      </c>
      <c r="C26" s="15">
        <f>SUM(C24,C18,C8)</f>
        <v>184718962.78999999</v>
      </c>
      <c r="D26" s="26">
        <f>SUM(D24,D18,D8)</f>
        <v>71789976.769999996</v>
      </c>
      <c r="E26" s="15">
        <f>SUM(D26,C26)</f>
        <v>256508939.56</v>
      </c>
      <c r="F26" s="26">
        <f>SUM(F24,F18,F8)</f>
        <v>246302809.05000004</v>
      </c>
      <c r="G26" s="15">
        <f>SUM(G24,G18,G8)</f>
        <v>246302809.05000004</v>
      </c>
      <c r="H26" s="28">
        <f>SUM(G26-C26)</f>
        <v>61583846.26000005</v>
      </c>
    </row>
    <row r="27" spans="2:8" ht="12.6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DELL</cp:lastModifiedBy>
  <cp:lastPrinted>2025-02-20T17:04:30Z</cp:lastPrinted>
  <dcterms:created xsi:type="dcterms:W3CDTF">2019-12-05T18:23:32Z</dcterms:created>
  <dcterms:modified xsi:type="dcterms:W3CDTF">2025-02-20T17:05:10Z</dcterms:modified>
</cp:coreProperties>
</file>