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1af5544f209cace0/Business/Not So Grave/Downloadable Templates/Life Insurance/"/>
    </mc:Choice>
  </mc:AlternateContent>
  <xr:revisionPtr revIDLastSave="30" documentId="8_{9EBCB410-9DC0-41C8-8536-9EF3894315BC}" xr6:coauthVersionLast="47" xr6:coauthVersionMax="47" xr10:uidLastSave="{D3B74B2B-897A-455D-8A1D-A9A12121EF9D}"/>
  <bookViews>
    <workbookView xWindow="-120" yWindow="-120" windowWidth="29040" windowHeight="15720" xr2:uid="{A65A85EE-8404-48E9-9A58-EF192229CB7B}"/>
  </bookViews>
  <sheets>
    <sheet name="Instructions" sheetId="2" r:id="rId1"/>
    <sheet name="Calculator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1" i="1" l="1"/>
  <c r="B45" i="1" s="1"/>
  <c r="C25" i="1"/>
  <c r="B30" i="1" s="1"/>
  <c r="B21" i="1"/>
  <c r="B16" i="1"/>
  <c r="B10" i="1"/>
  <c r="B33" i="1" l="1"/>
  <c r="B44" i="1" s="1"/>
  <c r="B46" i="1" s="1"/>
  <c r="B47" i="1" s="1"/>
</calcChain>
</file>

<file path=xl/sharedStrings.xml><?xml version="1.0" encoding="utf-8"?>
<sst xmlns="http://schemas.openxmlformats.org/spreadsheetml/2006/main" count="58" uniqueCount="58">
  <si>
    <t>LIFE INSURANCE NEEDS CALCULATOR</t>
  </si>
  <si>
    <t>Calculate your family's financial protection needs</t>
  </si>
  <si>
    <t>STEP 1: CALCULATE YOUR DEBTS</t>
  </si>
  <si>
    <t>Outstanding mortgage balance</t>
  </si>
  <si>
    <t>Personal loans</t>
  </si>
  <si>
    <t>Credit cards</t>
  </si>
  <si>
    <t>Car finance</t>
  </si>
  <si>
    <t>Other debts</t>
  </si>
  <si>
    <t>TOTAL DEBTS</t>
  </si>
  <si>
    <t>STEP 2: FINAL EXPENSES</t>
  </si>
  <si>
    <t>Funeral costs (average £4,000-£7,000)</t>
  </si>
  <si>
    <t>Probate and legal fees</t>
  </si>
  <si>
    <t>Estate administration</t>
  </si>
  <si>
    <t>TOTAL FINAL EXPENSES</t>
  </si>
  <si>
    <t>STEP 3: INCOME REPLACEMENT</t>
  </si>
  <si>
    <t>Your annual income</t>
  </si>
  <si>
    <t>Years of income needed</t>
  </si>
  <si>
    <t>TOTAL INCOME REPLACEMENT</t>
  </si>
  <si>
    <t>STEP 4: FUTURE NEEDS</t>
  </si>
  <si>
    <t>University fees (per child)</t>
  </si>
  <si>
    <t>Children</t>
  </si>
  <si>
    <t>Total</t>
  </si>
  <si>
    <t>£9,250/year × 3 years = £27,750</t>
  </si>
  <si>
    <t>Wedding contributions</t>
  </si>
  <si>
    <t>House deposit help</t>
  </si>
  <si>
    <t>Emergency fund for family</t>
  </si>
  <si>
    <t>Other future needs</t>
  </si>
  <si>
    <t>TOTAL FUTURE NEEDS</t>
  </si>
  <si>
    <t>TOTAL LIFE INSURANCE NEEDED</t>
  </si>
  <si>
    <t>Total of all needs (Steps 1-4)</t>
  </si>
  <si>
    <t>STEP 5: SUBTRACT EXISTING RESOURCES</t>
  </si>
  <si>
    <t>Current savings</t>
  </si>
  <si>
    <t>Existing life insurance (e.g., through work)</t>
  </si>
  <si>
    <t>Pension death benefits</t>
  </si>
  <si>
    <t>Investment accounts</t>
  </si>
  <si>
    <t>Other resources</t>
  </si>
  <si>
    <t>TOTAL EXISTING RESOURCES</t>
  </si>
  <si>
    <t>YOUR LIFE INSURANCE REQUIREMENT</t>
  </si>
  <si>
    <t>Total needs</t>
  </si>
  <si>
    <t>Less: Existing resources</t>
  </si>
  <si>
    <t>LIFE INSURANCE NEEDED</t>
  </si>
  <si>
    <t>Suggested cover (rounded up)</t>
  </si>
  <si>
    <t>Important Notes:</t>
  </si>
  <si>
    <t>Template by Not So Grave. You can find more templates like this covering all aspects of estate planning at www.notsograve.co.uk.</t>
  </si>
  <si>
    <t xml:space="preserve">This template is provided free of charge for your personal use. Feel free to adapt it to suit your own needs. </t>
  </si>
  <si>
    <t>However, it must not be sold, shared commercially, or used for any financial gain without written permission.</t>
  </si>
  <si>
    <t>This work is protected by copyright and owned by Alveta Media Ltd (trading as Not So Grave, a Registered Trademark).</t>
  </si>
  <si>
    <t xml:space="preserve"> Please note, we can’t accept responsibility for any loss or issues that may arise from its use.  </t>
  </si>
  <si>
    <t>Suggestions:</t>
  </si>
  <si>
    <r>
      <t>Income Replacement:</t>
    </r>
    <r>
      <rPr>
        <sz val="12"/>
        <color rgb="FF000000"/>
        <rFont val="Arial"/>
        <family val="2"/>
      </rPr>
      <t> Consider 5-10 years for couples without children, 10-15 years if you have young children</t>
    </r>
  </si>
  <si>
    <r>
      <t>University Costs:</t>
    </r>
    <r>
      <rPr>
        <sz val="12"/>
        <color rgb="FF000000"/>
        <rFont val="Arial"/>
        <family val="2"/>
      </rPr>
      <t> Current fees are £9,250/year but may increase</t>
    </r>
  </si>
  <si>
    <r>
      <t>Final Expenses:</t>
    </r>
    <r>
      <rPr>
        <sz val="12"/>
        <color rgb="FF000000"/>
        <rFont val="Arial"/>
        <family val="2"/>
      </rPr>
      <t> £10,000 is a reasonable estimate for most situations</t>
    </r>
  </si>
  <si>
    <r>
      <t>Regular Reviews:</t>
    </r>
    <r>
      <rPr>
        <sz val="12"/>
        <color rgb="FF000000"/>
        <rFont val="Arial"/>
        <family val="2"/>
      </rPr>
      <t> Recalculate annually or when circumstances change</t>
    </r>
  </si>
  <si>
    <r>
      <t>Inflation:</t>
    </r>
    <r>
      <rPr>
        <sz val="12"/>
        <color rgb="FF000000"/>
        <rFont val="Arial"/>
        <family val="2"/>
      </rPr>
      <t> Consider increasing term insurance to protect against inflation</t>
    </r>
  </si>
  <si>
    <t xml:space="preserve"> How to Complete</t>
  </si>
  <si>
    <t xml:space="preserve"> 1. Values in the Calculator are examples to show how the calculation work - replace with your own.</t>
  </si>
  <si>
    <t xml:space="preserve"> 2. Complete ONLY the cells in Yellow. The Blue cells will automatically update as they contain formulas for  easy calculating.</t>
  </si>
  <si>
    <t xml:space="preserve"> 3. The Green cells show the final suggested amount of Life Insurance needed.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</si>
</sst>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£&quot;#,##0;[Red]\-&quot;£&quot;#,##0"/>
  </numFmts>
  <fonts count="1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rgb="FF000000"/>
      <name val="Arial"/>
      <family val="2"/>
    </font>
    <font>
      <b/>
      <sz val="12"/>
      <color rgb="FFFFFFFF"/>
      <name val="Arial"/>
      <family val="2"/>
    </font>
    <font>
      <b/>
      <sz val="11"/>
      <color rgb="FF2C3E50"/>
      <name val="Arial"/>
      <family val="2"/>
    </font>
    <font>
      <b/>
      <sz val="11"/>
      <color rgb="FFFFFFFF"/>
      <name val="Arial"/>
      <family val="2"/>
    </font>
    <font>
      <i/>
      <sz val="11"/>
      <color rgb="FF2980B9"/>
      <name val="Arial"/>
      <family val="2"/>
    </font>
    <font>
      <b/>
      <sz val="14"/>
      <color rgb="FFFFFFFF"/>
      <name val="Arial"/>
      <family val="2"/>
    </font>
    <font>
      <b/>
      <sz val="13.5"/>
      <color rgb="FF000000"/>
      <name val="Arial"/>
      <family val="2"/>
    </font>
    <font>
      <u/>
      <sz val="11"/>
      <color theme="10"/>
      <name val="Aptos Narrow"/>
      <family val="2"/>
      <scheme val="minor"/>
    </font>
    <font>
      <b/>
      <u/>
      <sz val="11"/>
      <color theme="10"/>
      <name val="Aptos Narrow"/>
      <family val="2"/>
      <scheme val="minor"/>
    </font>
    <font>
      <b/>
      <sz val="16"/>
      <color rgb="FF000000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b/>
      <sz val="16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498DB"/>
        <bgColor indexed="64"/>
      </patternFill>
    </fill>
    <fill>
      <patternFill patternType="solid">
        <fgColor rgb="FFF8F9FA"/>
        <bgColor indexed="64"/>
      </patternFill>
    </fill>
    <fill>
      <patternFill patternType="solid">
        <fgColor rgb="FFFFF9E6"/>
        <bgColor indexed="64"/>
      </patternFill>
    </fill>
    <fill>
      <patternFill patternType="solid">
        <fgColor rgb="FF2C3E50"/>
        <bgColor indexed="64"/>
      </patternFill>
    </fill>
    <fill>
      <patternFill patternType="solid">
        <fgColor rgb="FFE8F4F8"/>
        <bgColor indexed="64"/>
      </patternFill>
    </fill>
    <fill>
      <patternFill patternType="solid">
        <fgColor rgb="FF27AE60"/>
        <bgColor indexed="64"/>
      </patternFill>
    </fill>
  </fills>
  <borders count="5">
    <border>
      <left/>
      <right/>
      <top/>
      <bottom/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  <border>
      <left style="medium">
        <color rgb="FFDDDDDD"/>
      </left>
      <right/>
      <top style="medium">
        <color rgb="FFDDDDDD"/>
      </top>
      <bottom style="medium">
        <color rgb="FFDDDDDD"/>
      </bottom>
      <diagonal/>
    </border>
    <border>
      <left/>
      <right/>
      <top style="medium">
        <color rgb="FFDDDDDD"/>
      </top>
      <bottom style="medium">
        <color rgb="FFDDDDDD"/>
      </bottom>
      <diagonal/>
    </border>
    <border>
      <left/>
      <right style="medium">
        <color rgb="FFDDDDDD"/>
      </right>
      <top style="medium">
        <color rgb="FFDDDDDD"/>
      </top>
      <bottom style="medium">
        <color rgb="FFDDDDDD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22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3" borderId="1" xfId="0" applyFont="1" applyFill="1" applyBorder="1" applyAlignment="1">
      <alignment vertical="center" wrapText="1"/>
    </xf>
    <xf numFmtId="6" fontId="5" fillId="4" borderId="1" xfId="0" applyNumberFormat="1" applyFont="1" applyFill="1" applyBorder="1" applyAlignment="1">
      <alignment horizontal="right" vertical="center" wrapText="1"/>
    </xf>
    <xf numFmtId="0" fontId="6" fillId="5" borderId="1" xfId="0" applyFont="1" applyFill="1" applyBorder="1" applyAlignment="1">
      <alignment vertical="center" wrapText="1"/>
    </xf>
    <xf numFmtId="6" fontId="7" fillId="6" borderId="1" xfId="0" applyNumberFormat="1" applyFont="1" applyFill="1" applyBorder="1" applyAlignment="1">
      <alignment horizontal="right" vertical="center" wrapText="1"/>
    </xf>
    <xf numFmtId="0" fontId="5" fillId="4" borderId="1" xfId="0" applyFont="1" applyFill="1" applyBorder="1" applyAlignment="1">
      <alignment horizontal="right" vertical="center" wrapText="1"/>
    </xf>
    <xf numFmtId="6" fontId="8" fillId="7" borderId="1" xfId="0" applyNumberFormat="1" applyFont="1" applyFill="1" applyBorder="1" applyAlignment="1">
      <alignment horizontal="right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11" fillId="0" borderId="0" xfId="1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2" fillId="0" borderId="0" xfId="0" applyFont="1" applyAlignment="1">
      <alignment vertical="center" wrapText="1"/>
    </xf>
    <xf numFmtId="0" fontId="13" fillId="0" borderId="0" xfId="0" applyFont="1" applyAlignment="1">
      <alignment vertical="center" wrapText="1"/>
    </xf>
    <xf numFmtId="0" fontId="13" fillId="0" borderId="0" xfId="0" applyFont="1" applyAlignment="1">
      <alignment horizontal="left" vertical="center" wrapText="1" indent="1"/>
    </xf>
    <xf numFmtId="0" fontId="15" fillId="0" borderId="0" xfId="0" applyFont="1" applyAlignment="1">
      <alignment horizontal="left" vertical="center" wrapText="1" inden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22</xdr:row>
      <xdr:rowOff>0</xdr:rowOff>
    </xdr:from>
    <xdr:to>
      <xdr:col>0</xdr:col>
      <xdr:colOff>609653</xdr:colOff>
      <xdr:row>24</xdr:row>
      <xdr:rowOff>143301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DA9F3A0-186B-4E46-9A9D-BD23429B47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495675"/>
          <a:ext cx="609653" cy="5243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www.notsograve.co.uk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E762FA-EEC1-40F2-975F-7602FF39B420}">
  <dimension ref="A1:A21"/>
  <sheetViews>
    <sheetView tabSelected="1" workbookViewId="0">
      <selection activeCell="A28" sqref="A28"/>
    </sheetView>
  </sheetViews>
  <sheetFormatPr defaultRowHeight="15" x14ac:dyDescent="0.25"/>
  <cols>
    <col min="1" max="1" width="117.28515625" customWidth="1"/>
  </cols>
  <sheetData>
    <row r="1" spans="1:1" ht="17.25" x14ac:dyDescent="0.25">
      <c r="A1" s="14" t="s">
        <v>42</v>
      </c>
    </row>
    <row r="2" spans="1:1" ht="17.25" x14ac:dyDescent="0.25">
      <c r="A2" s="14"/>
    </row>
    <row r="3" spans="1:1" ht="20.25" x14ac:dyDescent="0.25">
      <c r="A3" s="18" t="s">
        <v>54</v>
      </c>
    </row>
    <row r="4" spans="1:1" ht="15.75" x14ac:dyDescent="0.25">
      <c r="A4" s="19" t="s">
        <v>55</v>
      </c>
    </row>
    <row r="5" spans="1:1" ht="31.5" x14ac:dyDescent="0.25">
      <c r="A5" s="19" t="s">
        <v>56</v>
      </c>
    </row>
    <row r="6" spans="1:1" ht="15.75" x14ac:dyDescent="0.25">
      <c r="A6" s="19" t="s">
        <v>57</v>
      </c>
    </row>
    <row r="7" spans="1:1" ht="17.25" x14ac:dyDescent="0.25">
      <c r="A7" s="14"/>
    </row>
    <row r="8" spans="1:1" ht="20.25" x14ac:dyDescent="0.25">
      <c r="A8" s="21" t="s">
        <v>48</v>
      </c>
    </row>
    <row r="9" spans="1:1" ht="15.75" x14ac:dyDescent="0.25">
      <c r="A9" s="20" t="s">
        <v>49</v>
      </c>
    </row>
    <row r="10" spans="1:1" ht="15.75" x14ac:dyDescent="0.25">
      <c r="A10" s="20" t="s">
        <v>50</v>
      </c>
    </row>
    <row r="11" spans="1:1" ht="15.75" x14ac:dyDescent="0.25">
      <c r="A11" s="20" t="s">
        <v>51</v>
      </c>
    </row>
    <row r="12" spans="1:1" ht="15.75" x14ac:dyDescent="0.25">
      <c r="A12" s="20" t="s">
        <v>52</v>
      </c>
    </row>
    <row r="13" spans="1:1" ht="15.75" x14ac:dyDescent="0.25">
      <c r="A13" s="20" t="s">
        <v>53</v>
      </c>
    </row>
    <row r="16" spans="1:1" x14ac:dyDescent="0.25">
      <c r="A16" s="15" t="s">
        <v>43</v>
      </c>
    </row>
    <row r="17" spans="1:1" x14ac:dyDescent="0.25">
      <c r="A17" s="16"/>
    </row>
    <row r="18" spans="1:1" x14ac:dyDescent="0.25">
      <c r="A18" s="17" t="s">
        <v>44</v>
      </c>
    </row>
    <row r="19" spans="1:1" x14ac:dyDescent="0.25">
      <c r="A19" s="17" t="s">
        <v>45</v>
      </c>
    </row>
    <row r="20" spans="1:1" x14ac:dyDescent="0.25">
      <c r="A20" s="17" t="s">
        <v>46</v>
      </c>
    </row>
    <row r="21" spans="1:1" x14ac:dyDescent="0.25">
      <c r="A21" t="s">
        <v>47</v>
      </c>
    </row>
  </sheetData>
  <hyperlinks>
    <hyperlink ref="A16" r:id="rId1" display="http://www.notsograve.co.uk/" xr:uid="{01EBF3F1-07AC-4E18-BC5E-E6D36D9761BE}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FE0B71-2BAD-4A81-8311-E4804C0FD371}">
  <dimension ref="A1:C47"/>
  <sheetViews>
    <sheetView topLeftCell="A4" workbookViewId="0">
      <selection activeCell="H24" sqref="H24"/>
    </sheetView>
  </sheetViews>
  <sheetFormatPr defaultRowHeight="15" x14ac:dyDescent="0.25"/>
  <cols>
    <col min="1" max="1" width="31.140625" customWidth="1"/>
    <col min="2" max="2" width="27.85546875" customWidth="1"/>
    <col min="3" max="3" width="28" customWidth="1"/>
  </cols>
  <sheetData>
    <row r="1" spans="1:3" ht="31.5" customHeight="1" thickBot="1" x14ac:dyDescent="0.3">
      <c r="A1" s="8" t="s">
        <v>0</v>
      </c>
      <c r="B1" s="9"/>
      <c r="C1" s="10"/>
    </row>
    <row r="2" spans="1:3" ht="28.5" customHeight="1" thickBot="1" x14ac:dyDescent="0.3">
      <c r="A2" s="11" t="s">
        <v>1</v>
      </c>
      <c r="B2" s="12"/>
      <c r="C2" s="13"/>
    </row>
    <row r="3" spans="1:3" ht="15.75" thickBot="1" x14ac:dyDescent="0.3">
      <c r="A3" s="1"/>
      <c r="B3" s="1"/>
      <c r="C3" s="1"/>
    </row>
    <row r="4" spans="1:3" ht="31.5" customHeight="1" thickBot="1" x14ac:dyDescent="0.3">
      <c r="A4" s="8" t="s">
        <v>2</v>
      </c>
      <c r="B4" s="9"/>
      <c r="C4" s="10"/>
    </row>
    <row r="5" spans="1:3" ht="15.75" thickBot="1" x14ac:dyDescent="0.3">
      <c r="A5" s="1" t="s">
        <v>3</v>
      </c>
      <c r="B5" s="3">
        <v>150000</v>
      </c>
      <c r="C5" s="1"/>
    </row>
    <row r="6" spans="1:3" ht="15.75" thickBot="1" x14ac:dyDescent="0.3">
      <c r="A6" s="2" t="s">
        <v>4</v>
      </c>
      <c r="B6" s="3">
        <v>5000</v>
      </c>
      <c r="C6" s="2"/>
    </row>
    <row r="7" spans="1:3" ht="15.75" thickBot="1" x14ac:dyDescent="0.3">
      <c r="A7" s="1" t="s">
        <v>5</v>
      </c>
      <c r="B7" s="3">
        <v>2000</v>
      </c>
      <c r="C7" s="1"/>
    </row>
    <row r="8" spans="1:3" ht="15.75" thickBot="1" x14ac:dyDescent="0.3">
      <c r="A8" s="2" t="s">
        <v>6</v>
      </c>
      <c r="B8" s="3">
        <v>8000</v>
      </c>
      <c r="C8" s="2"/>
    </row>
    <row r="9" spans="1:3" ht="15.75" thickBot="1" x14ac:dyDescent="0.3">
      <c r="A9" s="1" t="s">
        <v>7</v>
      </c>
      <c r="B9" s="3">
        <v>0</v>
      </c>
      <c r="C9" s="1"/>
    </row>
    <row r="10" spans="1:3" ht="15.75" thickBot="1" x14ac:dyDescent="0.3">
      <c r="A10" s="4" t="s">
        <v>8</v>
      </c>
      <c r="B10" s="5">
        <f>SUM(B5:B9)</f>
        <v>165000</v>
      </c>
      <c r="C10" s="2"/>
    </row>
    <row r="11" spans="1:3" ht="15.75" thickBot="1" x14ac:dyDescent="0.3">
      <c r="A11" s="1"/>
      <c r="B11" s="1"/>
      <c r="C11" s="1"/>
    </row>
    <row r="12" spans="1:3" ht="31.5" customHeight="1" thickBot="1" x14ac:dyDescent="0.3">
      <c r="A12" s="8" t="s">
        <v>9</v>
      </c>
      <c r="B12" s="9"/>
      <c r="C12" s="10"/>
    </row>
    <row r="13" spans="1:3" ht="29.25" thickBot="1" x14ac:dyDescent="0.3">
      <c r="A13" s="1" t="s">
        <v>10</v>
      </c>
      <c r="B13" s="3">
        <v>5000</v>
      </c>
      <c r="C13" s="1"/>
    </row>
    <row r="14" spans="1:3" ht="15.75" thickBot="1" x14ac:dyDescent="0.3">
      <c r="A14" s="2" t="s">
        <v>11</v>
      </c>
      <c r="B14" s="3">
        <v>3000</v>
      </c>
      <c r="C14" s="2"/>
    </row>
    <row r="15" spans="1:3" ht="15.75" thickBot="1" x14ac:dyDescent="0.3">
      <c r="A15" s="1" t="s">
        <v>12</v>
      </c>
      <c r="B15" s="3">
        <v>2000</v>
      </c>
      <c r="C15" s="1"/>
    </row>
    <row r="16" spans="1:3" ht="15.75" thickBot="1" x14ac:dyDescent="0.3">
      <c r="A16" s="4" t="s">
        <v>13</v>
      </c>
      <c r="B16" s="5">
        <f>SUM(B13:B15)</f>
        <v>10000</v>
      </c>
      <c r="C16" s="2"/>
    </row>
    <row r="17" spans="1:3" ht="15.75" thickBot="1" x14ac:dyDescent="0.3">
      <c r="A17" s="1"/>
      <c r="B17" s="1"/>
      <c r="C17" s="1"/>
    </row>
    <row r="18" spans="1:3" ht="31.5" customHeight="1" thickBot="1" x14ac:dyDescent="0.3">
      <c r="A18" s="8" t="s">
        <v>14</v>
      </c>
      <c r="B18" s="9"/>
      <c r="C18" s="10"/>
    </row>
    <row r="19" spans="1:3" ht="15.75" thickBot="1" x14ac:dyDescent="0.3">
      <c r="A19" s="1" t="s">
        <v>15</v>
      </c>
      <c r="B19" s="3">
        <v>40000</v>
      </c>
      <c r="C19" s="1"/>
    </row>
    <row r="20" spans="1:3" ht="15.75" thickBot="1" x14ac:dyDescent="0.3">
      <c r="A20" s="2" t="s">
        <v>16</v>
      </c>
      <c r="B20" s="6">
        <v>10</v>
      </c>
      <c r="C20" s="2"/>
    </row>
    <row r="21" spans="1:3" ht="30.75" thickBot="1" x14ac:dyDescent="0.3">
      <c r="A21" s="4" t="s">
        <v>17</v>
      </c>
      <c r="B21" s="5">
        <f>B19*B20</f>
        <v>400000</v>
      </c>
      <c r="C21" s="1"/>
    </row>
    <row r="22" spans="1:3" ht="15.75" thickBot="1" x14ac:dyDescent="0.3">
      <c r="A22" s="2"/>
      <c r="B22" s="2"/>
      <c r="C22" s="2"/>
    </row>
    <row r="23" spans="1:3" ht="31.5" customHeight="1" thickBot="1" x14ac:dyDescent="0.3">
      <c r="A23" s="8" t="s">
        <v>18</v>
      </c>
      <c r="B23" s="9"/>
      <c r="C23" s="10"/>
    </row>
    <row r="24" spans="1:3" ht="15.75" thickBot="1" x14ac:dyDescent="0.3">
      <c r="A24" s="2" t="s">
        <v>19</v>
      </c>
      <c r="B24" s="2" t="s">
        <v>20</v>
      </c>
      <c r="C24" s="2" t="s">
        <v>21</v>
      </c>
    </row>
    <row r="25" spans="1:3" ht="29.25" thickBot="1" x14ac:dyDescent="0.3">
      <c r="A25" s="1" t="s">
        <v>22</v>
      </c>
      <c r="B25" s="6">
        <v>2</v>
      </c>
      <c r="C25" s="5">
        <f>27750*B25</f>
        <v>55500</v>
      </c>
    </row>
    <row r="26" spans="1:3" ht="15.75" thickBot="1" x14ac:dyDescent="0.3">
      <c r="A26" s="2" t="s">
        <v>23</v>
      </c>
      <c r="B26" s="3">
        <v>20000</v>
      </c>
      <c r="C26" s="2"/>
    </row>
    <row r="27" spans="1:3" ht="15.75" thickBot="1" x14ac:dyDescent="0.3">
      <c r="A27" s="1" t="s">
        <v>24</v>
      </c>
      <c r="B27" s="3">
        <v>40000</v>
      </c>
      <c r="C27" s="1"/>
    </row>
    <row r="28" spans="1:3" ht="15.75" thickBot="1" x14ac:dyDescent="0.3">
      <c r="A28" s="2" t="s">
        <v>25</v>
      </c>
      <c r="B28" s="3">
        <v>20000</v>
      </c>
      <c r="C28" s="2"/>
    </row>
    <row r="29" spans="1:3" ht="15.75" thickBot="1" x14ac:dyDescent="0.3">
      <c r="A29" s="1" t="s">
        <v>26</v>
      </c>
      <c r="B29" s="3">
        <v>0</v>
      </c>
      <c r="C29" s="1"/>
    </row>
    <row r="30" spans="1:3" ht="15.75" thickBot="1" x14ac:dyDescent="0.3">
      <c r="A30" s="4" t="s">
        <v>27</v>
      </c>
      <c r="B30" s="5">
        <f>C25+B26+B27+B28+B29</f>
        <v>135500</v>
      </c>
      <c r="C30" s="2"/>
    </row>
    <row r="31" spans="1:3" ht="15.75" thickBot="1" x14ac:dyDescent="0.3">
      <c r="A31" s="1"/>
      <c r="B31" s="1"/>
      <c r="C31" s="1"/>
    </row>
    <row r="32" spans="1:3" ht="31.5" customHeight="1" thickBot="1" x14ac:dyDescent="0.3">
      <c r="A32" s="8" t="s">
        <v>28</v>
      </c>
      <c r="B32" s="9"/>
      <c r="C32" s="10"/>
    </row>
    <row r="33" spans="1:3" ht="15.75" thickBot="1" x14ac:dyDescent="0.3">
      <c r="A33" s="1" t="s">
        <v>29</v>
      </c>
      <c r="B33" s="5">
        <f>B10+B16+B21+B30</f>
        <v>710500</v>
      </c>
      <c r="C33" s="1"/>
    </row>
    <row r="34" spans="1:3" ht="15.75" thickBot="1" x14ac:dyDescent="0.3">
      <c r="A34" s="2"/>
      <c r="B34" s="2"/>
      <c r="C34" s="2"/>
    </row>
    <row r="35" spans="1:3" ht="31.5" customHeight="1" thickBot="1" x14ac:dyDescent="0.3">
      <c r="A35" s="8" t="s">
        <v>30</v>
      </c>
      <c r="B35" s="9"/>
      <c r="C35" s="10"/>
    </row>
    <row r="36" spans="1:3" ht="15.75" thickBot="1" x14ac:dyDescent="0.3">
      <c r="A36" s="2" t="s">
        <v>31</v>
      </c>
      <c r="B36" s="3">
        <v>25000</v>
      </c>
      <c r="C36" s="2"/>
    </row>
    <row r="37" spans="1:3" ht="29.25" thickBot="1" x14ac:dyDescent="0.3">
      <c r="A37" s="1" t="s">
        <v>32</v>
      </c>
      <c r="B37" s="3">
        <v>100000</v>
      </c>
      <c r="C37" s="1"/>
    </row>
    <row r="38" spans="1:3" ht="15.75" thickBot="1" x14ac:dyDescent="0.3">
      <c r="A38" s="2" t="s">
        <v>33</v>
      </c>
      <c r="B38" s="3">
        <v>50000</v>
      </c>
      <c r="C38" s="2"/>
    </row>
    <row r="39" spans="1:3" ht="15.75" thickBot="1" x14ac:dyDescent="0.3">
      <c r="A39" s="1" t="s">
        <v>34</v>
      </c>
      <c r="B39" s="3">
        <v>10000</v>
      </c>
      <c r="C39" s="1"/>
    </row>
    <row r="40" spans="1:3" ht="15.75" thickBot="1" x14ac:dyDescent="0.3">
      <c r="A40" s="2" t="s">
        <v>35</v>
      </c>
      <c r="B40" s="3">
        <v>0</v>
      </c>
      <c r="C40" s="2"/>
    </row>
    <row r="41" spans="1:3" ht="30.75" thickBot="1" x14ac:dyDescent="0.3">
      <c r="A41" s="4" t="s">
        <v>36</v>
      </c>
      <c r="B41" s="5">
        <f>SUM(B36:B40)</f>
        <v>185000</v>
      </c>
      <c r="C41" s="1"/>
    </row>
    <row r="42" spans="1:3" ht="15.75" thickBot="1" x14ac:dyDescent="0.3">
      <c r="A42" s="2"/>
      <c r="B42" s="2"/>
      <c r="C42" s="2"/>
    </row>
    <row r="43" spans="1:3" ht="47.25" customHeight="1" thickBot="1" x14ac:dyDescent="0.3">
      <c r="A43" s="8" t="s">
        <v>37</v>
      </c>
      <c r="B43" s="9"/>
      <c r="C43" s="10"/>
    </row>
    <row r="44" spans="1:3" ht="15.75" thickBot="1" x14ac:dyDescent="0.3">
      <c r="A44" s="2" t="s">
        <v>38</v>
      </c>
      <c r="B44" s="5">
        <f>B33</f>
        <v>710500</v>
      </c>
      <c r="C44" s="2"/>
    </row>
    <row r="45" spans="1:3" ht="15.75" thickBot="1" x14ac:dyDescent="0.3">
      <c r="A45" s="1" t="s">
        <v>39</v>
      </c>
      <c r="B45" s="5">
        <f>B41</f>
        <v>185000</v>
      </c>
      <c r="C45" s="1"/>
    </row>
    <row r="46" spans="1:3" ht="18.75" thickBot="1" x14ac:dyDescent="0.3">
      <c r="A46" s="4" t="s">
        <v>40</v>
      </c>
      <c r="B46" s="7">
        <f>B44-B45</f>
        <v>525500</v>
      </c>
      <c r="C46" s="2"/>
    </row>
    <row r="47" spans="1:3" ht="18.75" thickBot="1" x14ac:dyDescent="0.3">
      <c r="A47" s="1" t="s">
        <v>41</v>
      </c>
      <c r="B47" s="7">
        <f>CEILING(B46,50000)</f>
        <v>550000</v>
      </c>
      <c r="C47" s="1"/>
    </row>
  </sheetData>
  <mergeCells count="9">
    <mergeCell ref="A32:C32"/>
    <mergeCell ref="A35:C35"/>
    <mergeCell ref="A43:C43"/>
    <mergeCell ref="A1:C1"/>
    <mergeCell ref="A2:C2"/>
    <mergeCell ref="A4:C4"/>
    <mergeCell ref="A12:C12"/>
    <mergeCell ref="A18:C18"/>
    <mergeCell ref="A23:C23"/>
  </mergeCell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Instructions</vt:lpstr>
      <vt:lpstr>Calculator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J</dc:creator>
  <cp:lastModifiedBy>Alex J</cp:lastModifiedBy>
  <dcterms:created xsi:type="dcterms:W3CDTF">2025-06-30T20:09:42Z</dcterms:created>
  <dcterms:modified xsi:type="dcterms:W3CDTF">2025-06-30T20:25:52Z</dcterms:modified>
</cp:coreProperties>
</file>