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fynnh\Downloads\"/>
    </mc:Choice>
  </mc:AlternateContent>
  <xr:revisionPtr revIDLastSave="0" documentId="8_{FF10BE8B-EDB9-4C61-9A15-03BC8CCB03BD}" xr6:coauthVersionLast="47" xr6:coauthVersionMax="47" xr10:uidLastSave="{00000000-0000-0000-0000-000000000000}"/>
  <bookViews>
    <workbookView xWindow="-23385" yWindow="1125" windowWidth="21600" windowHeight="11835" firstSheet="4" activeTab="8" xr2:uid="{21B708C7-DF3E-4C4E-8F25-22AEF03091BE}"/>
  </bookViews>
  <sheets>
    <sheet name="Dashboard" sheetId="8" r:id="rId1"/>
    <sheet name="Working_Dataset" sheetId="3" r:id="rId2"/>
    <sheet name="Pivot_Table" sheetId="2" r:id="rId3"/>
    <sheet name="Original_Dataset" sheetId="1" r:id="rId4"/>
    <sheet name="Fixing_Nulls" sheetId="4" r:id="rId5"/>
    <sheet name="Fixing_VehicleID" sheetId="5" r:id="rId6"/>
    <sheet name="Fixing_Stock" sheetId="7" r:id="rId7"/>
    <sheet name="Fixing_Price" sheetId="6" r:id="rId8"/>
    <sheet name="CONCAT" sheetId="10" r:id="rId9"/>
  </sheets>
  <definedNames>
    <definedName name="_xlnm._FilterDatabase" localSheetId="8" hidden="1">CONCAT!$A$1:$H$117</definedName>
    <definedName name="_xlnm._FilterDatabase" localSheetId="4" hidden="1">Fixing_Nulls!$A$1:$G$113</definedName>
    <definedName name="_xlnm._FilterDatabase" localSheetId="7" hidden="1">Fixing_Price!$A$1:$G$117</definedName>
    <definedName name="_xlnm._FilterDatabase" localSheetId="6" hidden="1">Fixing_Stock!$A$1:$G$117</definedName>
    <definedName name="_xlnm._FilterDatabase" localSheetId="5" hidden="1">Fixing_VehicleID!$A$1:$G$117</definedName>
    <definedName name="_xlnm._FilterDatabase" localSheetId="3" hidden="1">Original_Dataset!$A$1:$G$117</definedName>
    <definedName name="_xlnm._FilterDatabase" localSheetId="1" hidden="1">Working_Dataset!$A$1:$H$117</definedName>
    <definedName name="Slicer_Manufacturer__Model">#N/A</definedName>
    <definedName name="Slicer_Type">#N/A</definedName>
    <definedName name="Slicer_Year">#N/A</definedName>
  </definedNames>
  <calcPr calcId="191028"/>
  <pivotCaches>
    <pivotCache cacheId="0" r:id="rId10"/>
  </pivotCaches>
  <extLst>
    <ext xmlns:x14="http://schemas.microsoft.com/office/spreadsheetml/2009/9/main" uri="{BBE1A952-AA13-448e-AADC-164F8A28A991}">
      <x14:slicerCaches>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3" i="2" l="1"/>
  <c r="C131" i="2"/>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3" i="10"/>
  <c r="D4"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2" i="10"/>
  <c r="I43" i="4"/>
  <c r="I34" i="4"/>
  <c r="I24" i="4"/>
  <c r="I8" i="4"/>
  <c r="I110" i="4"/>
  <c r="I52" i="4"/>
  <c r="I44" i="4"/>
  <c r="I35" i="4"/>
  <c r="I31" i="4"/>
  <c r="I11" i="4"/>
  <c r="I4" i="4"/>
</calcChain>
</file>

<file path=xl/sharedStrings.xml><?xml version="1.0" encoding="utf-8"?>
<sst xmlns="http://schemas.openxmlformats.org/spreadsheetml/2006/main" count="4038" uniqueCount="489">
  <si>
    <t>Vehicle ID</t>
  </si>
  <si>
    <t>Manufacturer</t>
  </si>
  <si>
    <t>Model</t>
  </si>
  <si>
    <t>Manufacturer, Model</t>
  </si>
  <si>
    <t>Year</t>
  </si>
  <si>
    <t>Type</t>
  </si>
  <si>
    <t>Price (AUD)</t>
  </si>
  <si>
    <t>Stock Available</t>
  </si>
  <si>
    <t>Yearly Sales (2022)</t>
  </si>
  <si>
    <t>AU1001</t>
  </si>
  <si>
    <t>Toyota</t>
  </si>
  <si>
    <t>Corolla</t>
  </si>
  <si>
    <t>Sedan</t>
  </si>
  <si>
    <t>AU1002</t>
  </si>
  <si>
    <t>Ford</t>
  </si>
  <si>
    <t>Ranger</t>
  </si>
  <si>
    <t>Pickup</t>
  </si>
  <si>
    <t>AU1003</t>
  </si>
  <si>
    <t>Holden</t>
  </si>
  <si>
    <t>Commodore</t>
  </si>
  <si>
    <t>Hatchback</t>
  </si>
  <si>
    <t>AU1004</t>
  </si>
  <si>
    <t>Mitsubishi</t>
  </si>
  <si>
    <t>Outlander</t>
  </si>
  <si>
    <t>SUV</t>
  </si>
  <si>
    <t>AU1005</t>
  </si>
  <si>
    <t>Hyundai</t>
  </si>
  <si>
    <t>i30</t>
  </si>
  <si>
    <t>AU1006</t>
  </si>
  <si>
    <t>Honda</t>
  </si>
  <si>
    <t>CR-V</t>
  </si>
  <si>
    <t>AU1007</t>
  </si>
  <si>
    <t>Subaru</t>
  </si>
  <si>
    <t>Forester</t>
  </si>
  <si>
    <t>AU1008</t>
  </si>
  <si>
    <t>Nissan</t>
  </si>
  <si>
    <t>X-Trail</t>
  </si>
  <si>
    <t>AU1009</t>
  </si>
  <si>
    <t>Volkswagen</t>
  </si>
  <si>
    <t>Golf</t>
  </si>
  <si>
    <t>AU1010</t>
  </si>
  <si>
    <t>BMW</t>
  </si>
  <si>
    <t>3 Series</t>
  </si>
  <si>
    <t>AU1011</t>
  </si>
  <si>
    <t>Camry</t>
  </si>
  <si>
    <t>AU1012</t>
  </si>
  <si>
    <t>Fiesta</t>
  </si>
  <si>
    <t>AU1013</t>
  </si>
  <si>
    <t>Astra</t>
  </si>
  <si>
    <t>AU1014</t>
  </si>
  <si>
    <t>Pajero</t>
  </si>
  <si>
    <t>AU1015</t>
  </si>
  <si>
    <t>Tucson</t>
  </si>
  <si>
    <t>AU1016</t>
  </si>
  <si>
    <t>Civic</t>
  </si>
  <si>
    <t>AU1017</t>
  </si>
  <si>
    <t>Outback</t>
  </si>
  <si>
    <t>AU1018</t>
  </si>
  <si>
    <t>Patrol</t>
  </si>
  <si>
    <t>AU1019</t>
  </si>
  <si>
    <t>Passat</t>
  </si>
  <si>
    <t>AU1020</t>
  </si>
  <si>
    <t>5 Series</t>
  </si>
  <si>
    <t>AU1021</t>
  </si>
  <si>
    <t>Land Cruiser</t>
  </si>
  <si>
    <t>AU1022</t>
  </si>
  <si>
    <t>Mustang</t>
  </si>
  <si>
    <t>Coupe</t>
  </si>
  <si>
    <t>AU1023</t>
  </si>
  <si>
    <t>Colorado</t>
  </si>
  <si>
    <t>AU1024</t>
  </si>
  <si>
    <t>Mirage</t>
  </si>
  <si>
    <t>AU1025</t>
  </si>
  <si>
    <t>Kona</t>
  </si>
  <si>
    <t>AU1026</t>
  </si>
  <si>
    <t>Accord</t>
  </si>
  <si>
    <t>AU1027</t>
  </si>
  <si>
    <t>Impreza</t>
  </si>
  <si>
    <t>AU1028</t>
  </si>
  <si>
    <t>Navara</t>
  </si>
  <si>
    <t>AU1029</t>
  </si>
  <si>
    <t>Tiguan</t>
  </si>
  <si>
    <t>AU1030</t>
  </si>
  <si>
    <t>X5</t>
  </si>
  <si>
    <t>AU1031</t>
  </si>
  <si>
    <t>Prius</t>
  </si>
  <si>
    <t>AU1032</t>
  </si>
  <si>
    <t>Focus</t>
  </si>
  <si>
    <t>AU1033</t>
  </si>
  <si>
    <t>Trailblazer</t>
  </si>
  <si>
    <t>AU1034</t>
  </si>
  <si>
    <t>Eclipse Cross</t>
  </si>
  <si>
    <t>AU1035</t>
  </si>
  <si>
    <t>Santa Fe</t>
  </si>
  <si>
    <t>AU1036</t>
  </si>
  <si>
    <t>HR-V</t>
  </si>
  <si>
    <t>AU1037</t>
  </si>
  <si>
    <t>XV</t>
  </si>
  <si>
    <t>AU1038</t>
  </si>
  <si>
    <t>Leaf</t>
  </si>
  <si>
    <t>AU1039</t>
  </si>
  <si>
    <t>Arteon</t>
  </si>
  <si>
    <t>AU1040</t>
  </si>
  <si>
    <t>7 Series</t>
  </si>
  <si>
    <t>AU1041</t>
  </si>
  <si>
    <t>RAV4</t>
  </si>
  <si>
    <t>AU1042</t>
  </si>
  <si>
    <t>Captiva</t>
  </si>
  <si>
    <t>AU1043</t>
  </si>
  <si>
    <t>ASX</t>
  </si>
  <si>
    <t>AU1044</t>
  </si>
  <si>
    <t>Venue</t>
  </si>
  <si>
    <t>AU1045</t>
  </si>
  <si>
    <t>Odyssey</t>
  </si>
  <si>
    <t>Minivan</t>
  </si>
  <si>
    <t>AU1046</t>
  </si>
  <si>
    <t>BRZ</t>
  </si>
  <si>
    <t>AU1047</t>
  </si>
  <si>
    <t>Juke</t>
  </si>
  <si>
    <t>AU1048</t>
  </si>
  <si>
    <t>Polo</t>
  </si>
  <si>
    <t>AU1049</t>
  </si>
  <si>
    <t>X3</t>
  </si>
  <si>
    <t>AU1050</t>
  </si>
  <si>
    <t>Highlander</t>
  </si>
  <si>
    <t>AU1051</t>
  </si>
  <si>
    <t>Escape</t>
  </si>
  <si>
    <t>AU1052</t>
  </si>
  <si>
    <t>Equinox</t>
  </si>
  <si>
    <t>AU1053</t>
  </si>
  <si>
    <t>Triton</t>
  </si>
  <si>
    <t>AU1054</t>
  </si>
  <si>
    <t>Qashqai</t>
  </si>
  <si>
    <t>AU1055</t>
  </si>
  <si>
    <t>T-Cross</t>
  </si>
  <si>
    <t>AU1056</t>
  </si>
  <si>
    <t>X1</t>
  </si>
  <si>
    <t>AU1057</t>
  </si>
  <si>
    <t>Yaris</t>
  </si>
  <si>
    <t>AU1058</t>
  </si>
  <si>
    <t>Everest</t>
  </si>
  <si>
    <t>AU1059</t>
  </si>
  <si>
    <t>Barina</t>
  </si>
  <si>
    <t>AU1060</t>
  </si>
  <si>
    <t>Lancer</t>
  </si>
  <si>
    <t>AU1061</t>
  </si>
  <si>
    <t>Elantra</t>
  </si>
  <si>
    <t>AU1062</t>
  </si>
  <si>
    <t>Fit</t>
  </si>
  <si>
    <t>AU1063</t>
  </si>
  <si>
    <t>Legacy</t>
  </si>
  <si>
    <t>AU1064</t>
  </si>
  <si>
    <t>Micra</t>
  </si>
  <si>
    <t>AU1065</t>
  </si>
  <si>
    <t>Up!</t>
  </si>
  <si>
    <t>AU1066</t>
  </si>
  <si>
    <t>Genesis</t>
  </si>
  <si>
    <t>AU1067</t>
  </si>
  <si>
    <t>CR-Z</t>
  </si>
  <si>
    <t>AU1068</t>
  </si>
  <si>
    <t>Levorg</t>
  </si>
  <si>
    <t>Wagon</t>
  </si>
  <si>
    <t>AU1069</t>
  </si>
  <si>
    <t>Terrano</t>
  </si>
  <si>
    <t>AU1070</t>
  </si>
  <si>
    <t>Golf GTI</t>
  </si>
  <si>
    <t>AU1071</t>
  </si>
  <si>
    <t>4 Series</t>
  </si>
  <si>
    <t>AU1072</t>
  </si>
  <si>
    <t>Supra</t>
  </si>
  <si>
    <t>AU1073</t>
  </si>
  <si>
    <t>Mondeo</t>
  </si>
  <si>
    <t>AU1074</t>
  </si>
  <si>
    <t>Ute</t>
  </si>
  <si>
    <t>AU1075</t>
  </si>
  <si>
    <t>Magna</t>
  </si>
  <si>
    <t>AU1076</t>
  </si>
  <si>
    <t>Sonata</t>
  </si>
  <si>
    <t>AU1077</t>
  </si>
  <si>
    <t>Pilot</t>
  </si>
  <si>
    <t>AU1078</t>
  </si>
  <si>
    <t>Passat CC</t>
  </si>
  <si>
    <t>AU1079</t>
  </si>
  <si>
    <t>X7</t>
  </si>
  <si>
    <t>AU1080</t>
  </si>
  <si>
    <t>Aurion</t>
  </si>
  <si>
    <t>AU1081</t>
  </si>
  <si>
    <t>Falcon</t>
  </si>
  <si>
    <t>AU1082</t>
  </si>
  <si>
    <t>Volt</t>
  </si>
  <si>
    <t>AU1083</t>
  </si>
  <si>
    <t>Galant</t>
  </si>
  <si>
    <t>AU1084</t>
  </si>
  <si>
    <t>iLoad</t>
  </si>
  <si>
    <t>Van</t>
  </si>
  <si>
    <t>AU1085</t>
  </si>
  <si>
    <t>CRX</t>
  </si>
  <si>
    <t>AU1086</t>
  </si>
  <si>
    <t>Liberty</t>
  </si>
  <si>
    <t>AU1087</t>
  </si>
  <si>
    <t>Skyline</t>
  </si>
  <si>
    <t>AU1088</t>
  </si>
  <si>
    <t>Touareg</t>
  </si>
  <si>
    <t>AU1089</t>
  </si>
  <si>
    <t>X2</t>
  </si>
  <si>
    <t>AU1090</t>
  </si>
  <si>
    <t>Grandis</t>
  </si>
  <si>
    <t>AU1091</t>
  </si>
  <si>
    <t>Starex</t>
  </si>
  <si>
    <t>AU1092</t>
  </si>
  <si>
    <t>S2000</t>
  </si>
  <si>
    <t>Convertible</t>
  </si>
  <si>
    <t>AU1093</t>
  </si>
  <si>
    <t>Ascent</t>
  </si>
  <si>
    <t>AU1094</t>
  </si>
  <si>
    <t>370Z</t>
  </si>
  <si>
    <t>AU1095</t>
  </si>
  <si>
    <t>Caddy</t>
  </si>
  <si>
    <t>AU1096</t>
  </si>
  <si>
    <t>X4</t>
  </si>
  <si>
    <t>AU1097</t>
  </si>
  <si>
    <t>MR2</t>
  </si>
  <si>
    <t>AU1098</t>
  </si>
  <si>
    <t>EcoSport</t>
  </si>
  <si>
    <t>AU1099</t>
  </si>
  <si>
    <t>Cruze</t>
  </si>
  <si>
    <t>AU1100</t>
  </si>
  <si>
    <t>Cordia</t>
  </si>
  <si>
    <t>AU1101</t>
  </si>
  <si>
    <t>Pulsar</t>
  </si>
  <si>
    <t>AU1102</t>
  </si>
  <si>
    <t>Amarok</t>
  </si>
  <si>
    <t>AU1103</t>
  </si>
  <si>
    <t>6 Series</t>
  </si>
  <si>
    <t>AU1104</t>
  </si>
  <si>
    <t>Hilux</t>
  </si>
  <si>
    <t>AU1105</t>
  </si>
  <si>
    <t>Taurus</t>
  </si>
  <si>
    <t>AU1106</t>
  </si>
  <si>
    <t>Berlina</t>
  </si>
  <si>
    <t>AU1107</t>
  </si>
  <si>
    <t>Sigma</t>
  </si>
  <si>
    <t>AU1108</t>
  </si>
  <si>
    <t>Grandeur</t>
  </si>
  <si>
    <t>AU1109</t>
  </si>
  <si>
    <t>Jazz</t>
  </si>
  <si>
    <t>AU1110</t>
  </si>
  <si>
    <t>WRX</t>
  </si>
  <si>
    <t>AU1111</t>
  </si>
  <si>
    <t>Maxima</t>
  </si>
  <si>
    <t>AU1112</t>
  </si>
  <si>
    <t>i3</t>
  </si>
  <si>
    <t>AU1113</t>
  </si>
  <si>
    <t>AU1114</t>
  </si>
  <si>
    <t>AU1115</t>
  </si>
  <si>
    <t>AU1116</t>
  </si>
  <si>
    <t>Row Labels</t>
  </si>
  <si>
    <t>Sum of Yearly Sales (2022)</t>
  </si>
  <si>
    <t>BMW, 3 Series</t>
  </si>
  <si>
    <t>BMW, 4 Series</t>
  </si>
  <si>
    <t>BMW, 5 Series</t>
  </si>
  <si>
    <t>BMW, 6 Series</t>
  </si>
  <si>
    <t>BMW, 7 Series</t>
  </si>
  <si>
    <t>BMW, i3</t>
  </si>
  <si>
    <t>BMW, X1</t>
  </si>
  <si>
    <t>BMW, X2</t>
  </si>
  <si>
    <t>BMW, X3</t>
  </si>
  <si>
    <t>BMW, X4</t>
  </si>
  <si>
    <t>BMW, X5</t>
  </si>
  <si>
    <t>BMW, X7</t>
  </si>
  <si>
    <t>Ford, EcoSport</t>
  </si>
  <si>
    <t>Ford, Escape</t>
  </si>
  <si>
    <t>Ford, Everest</t>
  </si>
  <si>
    <t>Ford, Falcon</t>
  </si>
  <si>
    <t>Ford, Fiesta</t>
  </si>
  <si>
    <t>Ford, Focus</t>
  </si>
  <si>
    <t>Ford, Mondeo</t>
  </si>
  <si>
    <t>Ford, Mustang</t>
  </si>
  <si>
    <t>Ford, Ranger</t>
  </si>
  <si>
    <t>Ford, Taurus</t>
  </si>
  <si>
    <t>Holden, Astra</t>
  </si>
  <si>
    <t>Holden, Barina</t>
  </si>
  <si>
    <t>Holden, Berlina</t>
  </si>
  <si>
    <t>Holden, Captiva</t>
  </si>
  <si>
    <t>Holden, Colorado</t>
  </si>
  <si>
    <t>Holden, Commodore</t>
  </si>
  <si>
    <t>Holden, Cruze</t>
  </si>
  <si>
    <t>Holden, Equinox</t>
  </si>
  <si>
    <t>Holden, Trailblazer</t>
  </si>
  <si>
    <t>Holden, Ute</t>
  </si>
  <si>
    <t>Holden, Volt</t>
  </si>
  <si>
    <t>Honda, Accord</t>
  </si>
  <si>
    <t>Honda, Civic</t>
  </si>
  <si>
    <t>Honda, CR-V</t>
  </si>
  <si>
    <t>Honda, CRX</t>
  </si>
  <si>
    <t>Honda, CR-Z</t>
  </si>
  <si>
    <t>Honda, Fit</t>
  </si>
  <si>
    <t>Honda, HR-V</t>
  </si>
  <si>
    <t>Honda, Jazz</t>
  </si>
  <si>
    <t>Honda, Odyssey</t>
  </si>
  <si>
    <t>Honda, Pilot</t>
  </si>
  <si>
    <t>Honda, S2000</t>
  </si>
  <si>
    <t>Hyundai, Elantra</t>
  </si>
  <si>
    <t>Hyundai, Genesis</t>
  </si>
  <si>
    <t>Hyundai, Grandeur</t>
  </si>
  <si>
    <t>Hyundai, i30</t>
  </si>
  <si>
    <t>Hyundai, iLoad</t>
  </si>
  <si>
    <t>Hyundai, Kona</t>
  </si>
  <si>
    <t>Hyundai, Santa Fe</t>
  </si>
  <si>
    <t>Hyundai, Sonata</t>
  </si>
  <si>
    <t>Hyundai, Starex</t>
  </si>
  <si>
    <t>Hyundai, Tucson</t>
  </si>
  <si>
    <t>Hyundai, Venue</t>
  </si>
  <si>
    <t>Mitsubishi, ASX</t>
  </si>
  <si>
    <t>Mitsubishi, Cordia</t>
  </si>
  <si>
    <t>Mitsubishi, Eclipse Cross</t>
  </si>
  <si>
    <t>Mitsubishi, Galant</t>
  </si>
  <si>
    <t>Mitsubishi, Grandis</t>
  </si>
  <si>
    <t>Mitsubishi, Lancer</t>
  </si>
  <si>
    <t>Mitsubishi, Magna</t>
  </si>
  <si>
    <t>Mitsubishi, Mirage</t>
  </si>
  <si>
    <t>Mitsubishi, Outlander</t>
  </si>
  <si>
    <t>Mitsubishi, Pajero</t>
  </si>
  <si>
    <t>Mitsubishi, Sigma</t>
  </si>
  <si>
    <t>Mitsubishi, Triton</t>
  </si>
  <si>
    <t>Nissan, 370Z</t>
  </si>
  <si>
    <t>Nissan, Juke</t>
  </si>
  <si>
    <t>Nissan, Leaf</t>
  </si>
  <si>
    <t>Nissan, Maxima</t>
  </si>
  <si>
    <t>Nissan, Micra</t>
  </si>
  <si>
    <t>Nissan, Navara</t>
  </si>
  <si>
    <t>Nissan, Patrol</t>
  </si>
  <si>
    <t>Nissan, Pulsar</t>
  </si>
  <si>
    <t>Nissan, Qashqai</t>
  </si>
  <si>
    <t>Nissan, Skyline</t>
  </si>
  <si>
    <t>Nissan, Terrano</t>
  </si>
  <si>
    <t>Nissan, X-Trail</t>
  </si>
  <si>
    <t>Subaru, Ascent</t>
  </si>
  <si>
    <t>Subaru, BRZ</t>
  </si>
  <si>
    <t>Subaru, Forester</t>
  </si>
  <si>
    <t>Subaru, Impreza</t>
  </si>
  <si>
    <t>Subaru, Legacy</t>
  </si>
  <si>
    <t>Subaru, Levorg</t>
  </si>
  <si>
    <t>Subaru, Liberty</t>
  </si>
  <si>
    <t>Subaru, Outback</t>
  </si>
  <si>
    <t>Subaru, WRX</t>
  </si>
  <si>
    <t>Subaru, XV</t>
  </si>
  <si>
    <t>Toyota, Aurion</t>
  </si>
  <si>
    <t>Toyota, Camry</t>
  </si>
  <si>
    <t>Toyota, Corolla</t>
  </si>
  <si>
    <t>Toyota, Highlander</t>
  </si>
  <si>
    <t>Toyota, Hilux</t>
  </si>
  <si>
    <t>Toyota, Land Cruiser</t>
  </si>
  <si>
    <t>Toyota, MR2</t>
  </si>
  <si>
    <t>Toyota, Prius</t>
  </si>
  <si>
    <t>Toyota, RAV4</t>
  </si>
  <si>
    <t>Toyota, Supra</t>
  </si>
  <si>
    <t>Toyota, Yaris</t>
  </si>
  <si>
    <t>Volkswagen, Amarok</t>
  </si>
  <si>
    <t>Volkswagen, Arteon</t>
  </si>
  <si>
    <t>Volkswagen, Caddy</t>
  </si>
  <si>
    <t>Volkswagen, Golf</t>
  </si>
  <si>
    <t>Volkswagen, Golf GTI</t>
  </si>
  <si>
    <t>Volkswagen, Passat</t>
  </si>
  <si>
    <t>Volkswagen, Passat CC</t>
  </si>
  <si>
    <t>Volkswagen, Polo</t>
  </si>
  <si>
    <t>Volkswagen, T-Cross</t>
  </si>
  <si>
    <t>Volkswagen, Tiguan</t>
  </si>
  <si>
    <t>Volkswagen, Touareg</t>
  </si>
  <si>
    <t>Volkswagen, Up!</t>
  </si>
  <si>
    <t>Grand Total</t>
  </si>
  <si>
    <t>Forty</t>
  </si>
  <si>
    <t>Twenty-nine</t>
  </si>
  <si>
    <t>Ninety</t>
  </si>
  <si>
    <t>Sixty-five</t>
  </si>
  <si>
    <t>Thirty-five</t>
  </si>
  <si>
    <t>Eighty-five</t>
  </si>
  <si>
    <t>...</t>
  </si>
  <si>
    <t>Fifty</t>
  </si>
  <si>
    <t>Seventy</t>
  </si>
  <si>
    <t>Twenty-two</t>
  </si>
  <si>
    <t>Seventy-five</t>
  </si>
  <si>
    <t>Sixty</t>
  </si>
  <si>
    <t>Hundred</t>
  </si>
  <si>
    <t>Fifty-four</t>
  </si>
  <si>
    <t>AU1117</t>
  </si>
  <si>
    <t>Forty-five</t>
  </si>
  <si>
    <t>AU1118</t>
  </si>
  <si>
    <t>AU1119</t>
  </si>
  <si>
    <t>AU1120</t>
  </si>
  <si>
    <t>AU1199</t>
  </si>
  <si>
    <t>AU1200</t>
  </si>
  <si>
    <t>Eighty</t>
  </si>
  <si>
    <t>AU1201</t>
  </si>
  <si>
    <t>AU1202</t>
  </si>
  <si>
    <t>Twenty-six</t>
  </si>
  <si>
    <t>AU1203</t>
  </si>
  <si>
    <t>AU1204</t>
  </si>
  <si>
    <t>AU1205</t>
  </si>
  <si>
    <t>AU1206</t>
  </si>
  <si>
    <t>Forty-three</t>
  </si>
  <si>
    <t>AU1207</t>
  </si>
  <si>
    <t>AU1208</t>
  </si>
  <si>
    <t>AU1209</t>
  </si>
  <si>
    <t>AU1210</t>
  </si>
  <si>
    <t>Thirty-two</t>
  </si>
  <si>
    <t>AU1299</t>
  </si>
  <si>
    <t>AU1300</t>
  </si>
  <si>
    <t>AU1301</t>
  </si>
  <si>
    <t>AU1302</t>
  </si>
  <si>
    <t>AU1303</t>
  </si>
  <si>
    <t>AU1304</t>
  </si>
  <si>
    <t>AU1305</t>
  </si>
  <si>
    <t>AU1306</t>
  </si>
  <si>
    <t>AU1307</t>
  </si>
  <si>
    <t>AU1308</t>
  </si>
  <si>
    <t>AU1309</t>
  </si>
  <si>
    <t>AU1310</t>
  </si>
  <si>
    <t>Thirty</t>
  </si>
  <si>
    <t>AU1399</t>
  </si>
  <si>
    <t>Fifty-five</t>
  </si>
  <si>
    <t>AU1400</t>
  </si>
  <si>
    <t>Seventeen</t>
  </si>
  <si>
    <t>AU1401</t>
  </si>
  <si>
    <t>AU1402</t>
  </si>
  <si>
    <t>AU1403</t>
  </si>
  <si>
    <t>AU1404</t>
  </si>
  <si>
    <t>AU1405</t>
  </si>
  <si>
    <t>Forty-six</t>
  </si>
  <si>
    <t>AU1406</t>
  </si>
  <si>
    <t>AU1407</t>
  </si>
  <si>
    <t>AU1408</t>
  </si>
  <si>
    <t>Fifteen</t>
  </si>
  <si>
    <t>AU1409</t>
  </si>
  <si>
    <t>AU1410</t>
  </si>
  <si>
    <t>AU1499</t>
  </si>
  <si>
    <t>AU1500</t>
  </si>
  <si>
    <t>AU1501</t>
  </si>
  <si>
    <t>AU1502</t>
  </si>
  <si>
    <t>Twenty</t>
  </si>
  <si>
    <t>AU1503</t>
  </si>
  <si>
    <t>AU1504</t>
  </si>
  <si>
    <t>AU1505</t>
  </si>
  <si>
    <t>AU1506</t>
  </si>
  <si>
    <t>AU1507</t>
  </si>
  <si>
    <t>AU1508</t>
  </si>
  <si>
    <t>AU1509</t>
  </si>
  <si>
    <t>Forty-nine</t>
  </si>
  <si>
    <t>AU1510</t>
  </si>
  <si>
    <t>AU1530</t>
  </si>
  <si>
    <t>AU1531</t>
  </si>
  <si>
    <t>AU1532</t>
  </si>
  <si>
    <t>AU1533</t>
  </si>
  <si>
    <t>AU1534</t>
  </si>
  <si>
    <t>AU1535</t>
  </si>
  <si>
    <t>AU1536</t>
  </si>
  <si>
    <t>AU1537</t>
  </si>
  <si>
    <t>AU1538</t>
  </si>
  <si>
    <t>Forty-two</t>
  </si>
  <si>
    <t>AU1539</t>
  </si>
  <si>
    <t>AU1540</t>
  </si>
  <si>
    <t>AU1560</t>
  </si>
  <si>
    <t>AU1561</t>
  </si>
  <si>
    <t>AU1562</t>
  </si>
  <si>
    <t>Thirty-nine</t>
  </si>
  <si>
    <t>AU1563</t>
  </si>
  <si>
    <t>AU1564</t>
  </si>
  <si>
    <t>AU1565</t>
  </si>
  <si>
    <t>Twenty-five</t>
  </si>
  <si>
    <t>AU1566</t>
  </si>
  <si>
    <t>AU1567</t>
  </si>
  <si>
    <t>AU1568</t>
  </si>
  <si>
    <t>AU1569</t>
  </si>
  <si>
    <t>Forty-one</t>
  </si>
  <si>
    <t>AU1570</t>
  </si>
  <si>
    <t>AU1590</t>
  </si>
  <si>
    <t>Fifty-three</t>
  </si>
  <si>
    <t>CONCAT on null Manufacturer &amp; type cells</t>
  </si>
  <si>
    <t>Original_Stock</t>
  </si>
  <si>
    <t>Word Number</t>
  </si>
  <si>
    <t>Numeric Value</t>
  </si>
  <si>
    <t>Original Price</t>
  </si>
  <si>
    <t>Average of Price (AUD)</t>
  </si>
  <si>
    <t>(All)</t>
  </si>
  <si>
    <t>CORREL</t>
  </si>
  <si>
    <t>Average of Yearly Sales (2022)</t>
  </si>
  <si>
    <t>Car_Types</t>
  </si>
  <si>
    <t>N/A</t>
  </si>
  <si>
    <t>Sum of Stock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</si>
</sst>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_-[$$-C09]* #,##0.00_-;\-[$$-C09]* #,##0.00_-;_-[$$-C09]* &quot;-&quot;??_-;_-@_-"/>
    <numFmt numFmtId="165" formatCode="_-&quot;$&quot;* #,##0.000_-;\-&quot;$&quot;* #,##0.000_-;_-&quot;$&quot;* &quot;-&quot;??_-;_-@_-"/>
    <numFmt numFmtId="166" formatCode="&quot;$&quot;#,##0"/>
    <numFmt numFmtId="167"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6"/>
      <color theme="1"/>
      <name val="Segoe UI"/>
      <family val="2"/>
    </font>
  </fonts>
  <fills count="4">
    <fill>
      <patternFill patternType="none"/>
    </fill>
    <fill>
      <patternFill patternType="gray125"/>
    </fill>
    <fill>
      <patternFill patternType="solid">
        <fgColor rgb="FF343541"/>
        <bgColor indexed="64"/>
      </patternFill>
    </fill>
    <fill>
      <patternFill patternType="solid">
        <fgColor theme="4" tint="0.79998168889431442"/>
        <bgColor theme="4" tint="0.79998168889431442"/>
      </patternFill>
    </fill>
  </fills>
  <borders count="6">
    <border>
      <left/>
      <right/>
      <top/>
      <bottom/>
      <diagonal/>
    </border>
    <border>
      <left style="medium">
        <color rgb="FFD9D9E3"/>
      </left>
      <right style="medium">
        <color rgb="FFD9D9E3"/>
      </right>
      <top/>
      <bottom style="medium">
        <color rgb="FFD9D9E3"/>
      </bottom>
      <diagonal/>
    </border>
    <border>
      <left style="medium">
        <color rgb="FFD9D9E3"/>
      </left>
      <right/>
      <top/>
      <bottom style="medium">
        <color rgb="FFD9D9E3"/>
      </bottom>
      <diagonal/>
    </border>
    <border>
      <left style="medium">
        <color rgb="FFD9D9E3"/>
      </left>
      <right/>
      <top style="medium">
        <color rgb="FFD9D9E3"/>
      </top>
      <bottom style="medium">
        <color rgb="FFD9D9E3"/>
      </bottom>
      <diagonal/>
    </border>
    <border>
      <left style="medium">
        <color rgb="FFD9D9E3"/>
      </left>
      <right style="medium">
        <color rgb="FFD9D9E3"/>
      </right>
      <top style="medium">
        <color rgb="FFD9D9E3"/>
      </top>
      <bottom style="medium">
        <color rgb="FFD9D9E3"/>
      </bottom>
      <diagonal/>
    </border>
    <border>
      <left/>
      <right/>
      <top/>
      <bottom style="thin">
        <color theme="4" tint="0.39997558519241921"/>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6" fontId="0" fillId="0" borderId="0" xfId="0" applyNumberFormat="1"/>
    <xf numFmtId="3" fontId="0" fillId="0" borderId="0" xfId="0" applyNumberFormat="1"/>
    <xf numFmtId="0" fontId="2" fillId="0" borderId="0" xfId="0" applyFont="1"/>
    <xf numFmtId="164" fontId="2" fillId="0" borderId="0" xfId="1" applyNumberFormat="1" applyFont="1"/>
    <xf numFmtId="164" fontId="0" fillId="0" borderId="0" xfId="1" applyNumberFormat="1" applyFont="1"/>
    <xf numFmtId="165" fontId="0" fillId="0" borderId="0" xfId="1" applyNumberFormat="1" applyFont="1"/>
    <xf numFmtId="44" fontId="0" fillId="0" borderId="0" xfId="1" applyFont="1"/>
    <xf numFmtId="164" fontId="0" fillId="0" borderId="0" xfId="0" applyNumberFormat="1"/>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0" fillId="0" borderId="0" xfId="0" pivotButton="1"/>
    <xf numFmtId="0" fontId="0" fillId="0" borderId="0" xfId="0" applyAlignment="1">
      <alignment horizontal="left"/>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166" fontId="0" fillId="0" borderId="0" xfId="0" applyNumberFormat="1"/>
    <xf numFmtId="0" fontId="2" fillId="3" borderId="5" xfId="0" applyFont="1" applyFill="1" applyBorder="1"/>
    <xf numFmtId="167" fontId="0" fillId="0" borderId="0" xfId="0" applyNumberFormat="1"/>
    <xf numFmtId="1"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Stock vs 2022 sales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Pivot_Table!$B$157</c:f>
              <c:strCache>
                <c:ptCount val="1"/>
                <c:pt idx="0">
                  <c:v>Sum of Stock Available</c:v>
                </c:pt>
              </c:strCache>
            </c:strRef>
          </c:tx>
          <c:spPr>
            <a:solidFill>
              <a:schemeClr val="accent1"/>
            </a:solidFill>
            <a:ln>
              <a:noFill/>
            </a:ln>
            <a:effectLst/>
          </c:spPr>
          <c:invertIfNegative val="0"/>
          <c:cat>
            <c:strRef>
              <c:f>Pivot_Table!$A$158:$A$270</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Pivot_Table!$B$158:$B$270</c:f>
              <c:numCache>
                <c:formatCode>General</c:formatCode>
                <c:ptCount val="112"/>
                <c:pt idx="0">
                  <c:v>90</c:v>
                </c:pt>
                <c:pt idx="1">
                  <c:v>55</c:v>
                </c:pt>
                <c:pt idx="2">
                  <c:v>85</c:v>
                </c:pt>
                <c:pt idx="3">
                  <c:v>50</c:v>
                </c:pt>
                <c:pt idx="4">
                  <c:v>65</c:v>
                </c:pt>
                <c:pt idx="5">
                  <c:v>60</c:v>
                </c:pt>
                <c:pt idx="6">
                  <c:v>65</c:v>
                </c:pt>
                <c:pt idx="7">
                  <c:v>85</c:v>
                </c:pt>
                <c:pt idx="8">
                  <c:v>70</c:v>
                </c:pt>
                <c:pt idx="9">
                  <c:v>75</c:v>
                </c:pt>
                <c:pt idx="10">
                  <c:v>100</c:v>
                </c:pt>
                <c:pt idx="11">
                  <c:v>30</c:v>
                </c:pt>
                <c:pt idx="12">
                  <c:v>45</c:v>
                </c:pt>
                <c:pt idx="13">
                  <c:v>85</c:v>
                </c:pt>
                <c:pt idx="14">
                  <c:v>90</c:v>
                </c:pt>
                <c:pt idx="15">
                  <c:v>40</c:v>
                </c:pt>
                <c:pt idx="16">
                  <c:v>65</c:v>
                </c:pt>
                <c:pt idx="17">
                  <c:v>65</c:v>
                </c:pt>
                <c:pt idx="18">
                  <c:v>90</c:v>
                </c:pt>
                <c:pt idx="19">
                  <c:v>50</c:v>
                </c:pt>
                <c:pt idx="20">
                  <c:v>40</c:v>
                </c:pt>
                <c:pt idx="21">
                  <c:v>75</c:v>
                </c:pt>
                <c:pt idx="22">
                  <c:v>80</c:v>
                </c:pt>
                <c:pt idx="23">
                  <c:v>50</c:v>
                </c:pt>
                <c:pt idx="24">
                  <c:v>40</c:v>
                </c:pt>
                <c:pt idx="25">
                  <c:v>75</c:v>
                </c:pt>
                <c:pt idx="26">
                  <c:v>65</c:v>
                </c:pt>
                <c:pt idx="27">
                  <c:v>60</c:v>
                </c:pt>
                <c:pt idx="28">
                  <c:v>85</c:v>
                </c:pt>
                <c:pt idx="29">
                  <c:v>75</c:v>
                </c:pt>
                <c:pt idx="30">
                  <c:v>80</c:v>
                </c:pt>
                <c:pt idx="31">
                  <c:v>75</c:v>
                </c:pt>
                <c:pt idx="32">
                  <c:v>55</c:v>
                </c:pt>
                <c:pt idx="33">
                  <c:v>50</c:v>
                </c:pt>
                <c:pt idx="34">
                  <c:v>40</c:v>
                </c:pt>
                <c:pt idx="35">
                  <c:v>45</c:v>
                </c:pt>
                <c:pt idx="36">
                  <c:v>80</c:v>
                </c:pt>
                <c:pt idx="37">
                  <c:v>30</c:v>
                </c:pt>
                <c:pt idx="38">
                  <c:v>85</c:v>
                </c:pt>
                <c:pt idx="39">
                  <c:v>60</c:v>
                </c:pt>
                <c:pt idx="40">
                  <c:v>170</c:v>
                </c:pt>
                <c:pt idx="41">
                  <c:v>40</c:v>
                </c:pt>
                <c:pt idx="42">
                  <c:v>50</c:v>
                </c:pt>
                <c:pt idx="43">
                  <c:v>50</c:v>
                </c:pt>
                <c:pt idx="44">
                  <c:v>55</c:v>
                </c:pt>
                <c:pt idx="45">
                  <c:v>55</c:v>
                </c:pt>
                <c:pt idx="46">
                  <c:v>60</c:v>
                </c:pt>
                <c:pt idx="47">
                  <c:v>100</c:v>
                </c:pt>
                <c:pt idx="48">
                  <c:v>60</c:v>
                </c:pt>
                <c:pt idx="49">
                  <c:v>95</c:v>
                </c:pt>
                <c:pt idx="50">
                  <c:v>85</c:v>
                </c:pt>
                <c:pt idx="51">
                  <c:v>85</c:v>
                </c:pt>
                <c:pt idx="52">
                  <c:v>65</c:v>
                </c:pt>
                <c:pt idx="53">
                  <c:v>90</c:v>
                </c:pt>
                <c:pt idx="54">
                  <c:v>55</c:v>
                </c:pt>
                <c:pt idx="55">
                  <c:v>80</c:v>
                </c:pt>
                <c:pt idx="56">
                  <c:v>60</c:v>
                </c:pt>
                <c:pt idx="57">
                  <c:v>70</c:v>
                </c:pt>
                <c:pt idx="58">
                  <c:v>90</c:v>
                </c:pt>
                <c:pt idx="59">
                  <c:v>70</c:v>
                </c:pt>
                <c:pt idx="60">
                  <c:v>75</c:v>
                </c:pt>
                <c:pt idx="61">
                  <c:v>60</c:v>
                </c:pt>
                <c:pt idx="62">
                  <c:v>70</c:v>
                </c:pt>
                <c:pt idx="63">
                  <c:v>80</c:v>
                </c:pt>
                <c:pt idx="64">
                  <c:v>70</c:v>
                </c:pt>
                <c:pt idx="65">
                  <c:v>90</c:v>
                </c:pt>
                <c:pt idx="66">
                  <c:v>50</c:v>
                </c:pt>
                <c:pt idx="67">
                  <c:v>90</c:v>
                </c:pt>
                <c:pt idx="68">
                  <c:v>45</c:v>
                </c:pt>
                <c:pt idx="69">
                  <c:v>45</c:v>
                </c:pt>
                <c:pt idx="70">
                  <c:v>140</c:v>
                </c:pt>
                <c:pt idx="71">
                  <c:v>70</c:v>
                </c:pt>
                <c:pt idx="72">
                  <c:v>40</c:v>
                </c:pt>
                <c:pt idx="73">
                  <c:v>30</c:v>
                </c:pt>
                <c:pt idx="74">
                  <c:v>90</c:v>
                </c:pt>
                <c:pt idx="75">
                  <c:v>60</c:v>
                </c:pt>
                <c:pt idx="76">
                  <c:v>50</c:v>
                </c:pt>
                <c:pt idx="77">
                  <c:v>60</c:v>
                </c:pt>
                <c:pt idx="78">
                  <c:v>35</c:v>
                </c:pt>
                <c:pt idx="79">
                  <c:v>80</c:v>
                </c:pt>
                <c:pt idx="80">
                  <c:v>60</c:v>
                </c:pt>
                <c:pt idx="81">
                  <c:v>75</c:v>
                </c:pt>
                <c:pt idx="82">
                  <c:v>75</c:v>
                </c:pt>
                <c:pt idx="83">
                  <c:v>60</c:v>
                </c:pt>
                <c:pt idx="84">
                  <c:v>75</c:v>
                </c:pt>
                <c:pt idx="85">
                  <c:v>75</c:v>
                </c:pt>
                <c:pt idx="86">
                  <c:v>85</c:v>
                </c:pt>
                <c:pt idx="87">
                  <c:v>110</c:v>
                </c:pt>
                <c:pt idx="88">
                  <c:v>95</c:v>
                </c:pt>
                <c:pt idx="89">
                  <c:v>75</c:v>
                </c:pt>
                <c:pt idx="90">
                  <c:v>50</c:v>
                </c:pt>
                <c:pt idx="91">
                  <c:v>25</c:v>
                </c:pt>
                <c:pt idx="92">
                  <c:v>90</c:v>
                </c:pt>
                <c:pt idx="93">
                  <c:v>80</c:v>
                </c:pt>
                <c:pt idx="94">
                  <c:v>20</c:v>
                </c:pt>
                <c:pt idx="95">
                  <c:v>60</c:v>
                </c:pt>
                <c:pt idx="96">
                  <c:v>30</c:v>
                </c:pt>
                <c:pt idx="97">
                  <c:v>100</c:v>
                </c:pt>
                <c:pt idx="98">
                  <c:v>40</c:v>
                </c:pt>
                <c:pt idx="99">
                  <c:v>75</c:v>
                </c:pt>
                <c:pt idx="100">
                  <c:v>65</c:v>
                </c:pt>
                <c:pt idx="101">
                  <c:v>70</c:v>
                </c:pt>
                <c:pt idx="102">
                  <c:v>70</c:v>
                </c:pt>
                <c:pt idx="103">
                  <c:v>55</c:v>
                </c:pt>
                <c:pt idx="104">
                  <c:v>80</c:v>
                </c:pt>
                <c:pt idx="105">
                  <c:v>60</c:v>
                </c:pt>
                <c:pt idx="106">
                  <c:v>65</c:v>
                </c:pt>
                <c:pt idx="107">
                  <c:v>80</c:v>
                </c:pt>
                <c:pt idx="108">
                  <c:v>85</c:v>
                </c:pt>
                <c:pt idx="109">
                  <c:v>60</c:v>
                </c:pt>
                <c:pt idx="110">
                  <c:v>60</c:v>
                </c:pt>
                <c:pt idx="111">
                  <c:v>40</c:v>
                </c:pt>
              </c:numCache>
            </c:numRef>
          </c:val>
          <c:extLst>
            <c:ext xmlns:c16="http://schemas.microsoft.com/office/drawing/2014/chart" uri="{C3380CC4-5D6E-409C-BE32-E72D297353CC}">
              <c16:uniqueId val="{00000000-00C8-40FA-926E-C30AFF320337}"/>
            </c:ext>
          </c:extLst>
        </c:ser>
        <c:ser>
          <c:idx val="1"/>
          <c:order val="1"/>
          <c:tx>
            <c:strRef>
              <c:f>Pivot_Table!$C$157</c:f>
              <c:strCache>
                <c:ptCount val="1"/>
                <c:pt idx="0">
                  <c:v>Sum of Yearly Sales (2022)</c:v>
                </c:pt>
              </c:strCache>
            </c:strRef>
          </c:tx>
          <c:spPr>
            <a:solidFill>
              <a:schemeClr val="accent2"/>
            </a:solidFill>
            <a:ln>
              <a:noFill/>
            </a:ln>
            <a:effectLst/>
          </c:spPr>
          <c:invertIfNegative val="0"/>
          <c:cat>
            <c:strRef>
              <c:f>Pivot_Table!$A$158:$A$270</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Pivot_Table!$C$158:$C$270</c:f>
              <c:numCache>
                <c:formatCode>General</c:formatCode>
                <c:ptCount val="112"/>
                <c:pt idx="0">
                  <c:v>40</c:v>
                </c:pt>
                <c:pt idx="1">
                  <c:v>55</c:v>
                </c:pt>
                <c:pt idx="2">
                  <c:v>20</c:v>
                </c:pt>
                <c:pt idx="3">
                  <c:v>99</c:v>
                </c:pt>
                <c:pt idx="4">
                  <c:v>73</c:v>
                </c:pt>
                <c:pt idx="5">
                  <c:v>128</c:v>
                </c:pt>
                <c:pt idx="6">
                  <c:v>32</c:v>
                </c:pt>
                <c:pt idx="7">
                  <c:v>82</c:v>
                </c:pt>
                <c:pt idx="8">
                  <c:v>23</c:v>
                </c:pt>
                <c:pt idx="9">
                  <c:v>83</c:v>
                </c:pt>
                <c:pt idx="10">
                  <c:v>54</c:v>
                </c:pt>
                <c:pt idx="11">
                  <c:v>87</c:v>
                </c:pt>
                <c:pt idx="12">
                  <c:v>19</c:v>
                </c:pt>
                <c:pt idx="13">
                  <c:v>87</c:v>
                </c:pt>
                <c:pt idx="14">
                  <c:v>106</c:v>
                </c:pt>
                <c:pt idx="15">
                  <c:v>36</c:v>
                </c:pt>
                <c:pt idx="16">
                  <c:v>7</c:v>
                </c:pt>
                <c:pt idx="17">
                  <c:v>76</c:v>
                </c:pt>
                <c:pt idx="18">
                  <c:v>6</c:v>
                </c:pt>
                <c:pt idx="19">
                  <c:v>76</c:v>
                </c:pt>
                <c:pt idx="20">
                  <c:v>87</c:v>
                </c:pt>
                <c:pt idx="21">
                  <c:v>93</c:v>
                </c:pt>
                <c:pt idx="22">
                  <c:v>22</c:v>
                </c:pt>
                <c:pt idx="23">
                  <c:v>108</c:v>
                </c:pt>
                <c:pt idx="24">
                  <c:v>22</c:v>
                </c:pt>
                <c:pt idx="25">
                  <c:v>78</c:v>
                </c:pt>
                <c:pt idx="26">
                  <c:v>108</c:v>
                </c:pt>
                <c:pt idx="27">
                  <c:v>105</c:v>
                </c:pt>
                <c:pt idx="28">
                  <c:v>35</c:v>
                </c:pt>
                <c:pt idx="29">
                  <c:v>61</c:v>
                </c:pt>
                <c:pt idx="30">
                  <c:v>87</c:v>
                </c:pt>
                <c:pt idx="31">
                  <c:v>102</c:v>
                </c:pt>
                <c:pt idx="32">
                  <c:v>36</c:v>
                </c:pt>
                <c:pt idx="33">
                  <c:v>46</c:v>
                </c:pt>
                <c:pt idx="34">
                  <c:v>44</c:v>
                </c:pt>
                <c:pt idx="35">
                  <c:v>34</c:v>
                </c:pt>
                <c:pt idx="36">
                  <c:v>20</c:v>
                </c:pt>
                <c:pt idx="37">
                  <c:v>25</c:v>
                </c:pt>
                <c:pt idx="38">
                  <c:v>16</c:v>
                </c:pt>
                <c:pt idx="39">
                  <c:v>67</c:v>
                </c:pt>
                <c:pt idx="40">
                  <c:v>197</c:v>
                </c:pt>
                <c:pt idx="41">
                  <c:v>26</c:v>
                </c:pt>
                <c:pt idx="42">
                  <c:v>65</c:v>
                </c:pt>
                <c:pt idx="43">
                  <c:v>78</c:v>
                </c:pt>
                <c:pt idx="44">
                  <c:v>31</c:v>
                </c:pt>
                <c:pt idx="45">
                  <c:v>43</c:v>
                </c:pt>
                <c:pt idx="46">
                  <c:v>18</c:v>
                </c:pt>
                <c:pt idx="47">
                  <c:v>11</c:v>
                </c:pt>
                <c:pt idx="48">
                  <c:v>43</c:v>
                </c:pt>
                <c:pt idx="49">
                  <c:v>9</c:v>
                </c:pt>
                <c:pt idx="50">
                  <c:v>86</c:v>
                </c:pt>
                <c:pt idx="51">
                  <c:v>79</c:v>
                </c:pt>
                <c:pt idx="52">
                  <c:v>106</c:v>
                </c:pt>
                <c:pt idx="53">
                  <c:v>43</c:v>
                </c:pt>
                <c:pt idx="54">
                  <c:v>103</c:v>
                </c:pt>
                <c:pt idx="55">
                  <c:v>85</c:v>
                </c:pt>
                <c:pt idx="56">
                  <c:v>55</c:v>
                </c:pt>
                <c:pt idx="57">
                  <c:v>27</c:v>
                </c:pt>
                <c:pt idx="58">
                  <c:v>65</c:v>
                </c:pt>
                <c:pt idx="59">
                  <c:v>94</c:v>
                </c:pt>
                <c:pt idx="60">
                  <c:v>95</c:v>
                </c:pt>
                <c:pt idx="61">
                  <c:v>74</c:v>
                </c:pt>
                <c:pt idx="62">
                  <c:v>68</c:v>
                </c:pt>
                <c:pt idx="63">
                  <c:v>71</c:v>
                </c:pt>
                <c:pt idx="64">
                  <c:v>59</c:v>
                </c:pt>
                <c:pt idx="65">
                  <c:v>63</c:v>
                </c:pt>
                <c:pt idx="66">
                  <c:v>83</c:v>
                </c:pt>
                <c:pt idx="67">
                  <c:v>93</c:v>
                </c:pt>
                <c:pt idx="68">
                  <c:v>10</c:v>
                </c:pt>
                <c:pt idx="69">
                  <c:v>19</c:v>
                </c:pt>
                <c:pt idx="70">
                  <c:v>173</c:v>
                </c:pt>
                <c:pt idx="71">
                  <c:v>89</c:v>
                </c:pt>
                <c:pt idx="72">
                  <c:v>76</c:v>
                </c:pt>
                <c:pt idx="73">
                  <c:v>74</c:v>
                </c:pt>
                <c:pt idx="74">
                  <c:v>12</c:v>
                </c:pt>
                <c:pt idx="75">
                  <c:v>40</c:v>
                </c:pt>
                <c:pt idx="76">
                  <c:v>105</c:v>
                </c:pt>
                <c:pt idx="77">
                  <c:v>65</c:v>
                </c:pt>
                <c:pt idx="78">
                  <c:v>24</c:v>
                </c:pt>
                <c:pt idx="79">
                  <c:v>103</c:v>
                </c:pt>
                <c:pt idx="80">
                  <c:v>52</c:v>
                </c:pt>
                <c:pt idx="81">
                  <c:v>62</c:v>
                </c:pt>
                <c:pt idx="82">
                  <c:v>53</c:v>
                </c:pt>
                <c:pt idx="83">
                  <c:v>98</c:v>
                </c:pt>
                <c:pt idx="84">
                  <c:v>87</c:v>
                </c:pt>
                <c:pt idx="85">
                  <c:v>63</c:v>
                </c:pt>
                <c:pt idx="86">
                  <c:v>90</c:v>
                </c:pt>
                <c:pt idx="87">
                  <c:v>180</c:v>
                </c:pt>
                <c:pt idx="88">
                  <c:v>49</c:v>
                </c:pt>
                <c:pt idx="89">
                  <c:v>44</c:v>
                </c:pt>
                <c:pt idx="90">
                  <c:v>89</c:v>
                </c:pt>
                <c:pt idx="91">
                  <c:v>57</c:v>
                </c:pt>
                <c:pt idx="92">
                  <c:v>45</c:v>
                </c:pt>
                <c:pt idx="93">
                  <c:v>5</c:v>
                </c:pt>
                <c:pt idx="94">
                  <c:v>58</c:v>
                </c:pt>
                <c:pt idx="95">
                  <c:v>33</c:v>
                </c:pt>
                <c:pt idx="96">
                  <c:v>92</c:v>
                </c:pt>
                <c:pt idx="97">
                  <c:v>62</c:v>
                </c:pt>
                <c:pt idx="98">
                  <c:v>30</c:v>
                </c:pt>
                <c:pt idx="99">
                  <c:v>45</c:v>
                </c:pt>
                <c:pt idx="100">
                  <c:v>19</c:v>
                </c:pt>
                <c:pt idx="101">
                  <c:v>48</c:v>
                </c:pt>
                <c:pt idx="102">
                  <c:v>75</c:v>
                </c:pt>
                <c:pt idx="103">
                  <c:v>4</c:v>
                </c:pt>
                <c:pt idx="104">
                  <c:v>79</c:v>
                </c:pt>
                <c:pt idx="105">
                  <c:v>84</c:v>
                </c:pt>
                <c:pt idx="106">
                  <c:v>45</c:v>
                </c:pt>
                <c:pt idx="107">
                  <c:v>62</c:v>
                </c:pt>
                <c:pt idx="108">
                  <c:v>88</c:v>
                </c:pt>
                <c:pt idx="109">
                  <c:v>7</c:v>
                </c:pt>
                <c:pt idx="110">
                  <c:v>8</c:v>
                </c:pt>
                <c:pt idx="111">
                  <c:v>27</c:v>
                </c:pt>
              </c:numCache>
            </c:numRef>
          </c:val>
          <c:extLst>
            <c:ext xmlns:c16="http://schemas.microsoft.com/office/drawing/2014/chart" uri="{C3380CC4-5D6E-409C-BE32-E72D297353CC}">
              <c16:uniqueId val="{00000001-00C8-40FA-926E-C30AFF320337}"/>
            </c:ext>
          </c:extLst>
        </c:ser>
        <c:dLbls>
          <c:showLegendKey val="0"/>
          <c:showVal val="0"/>
          <c:showCatName val="0"/>
          <c:showSerName val="0"/>
          <c:showPercent val="0"/>
          <c:showBubbleSize val="0"/>
        </c:dLbls>
        <c:gapWidth val="219"/>
        <c:overlap val="-27"/>
        <c:axId val="369139664"/>
        <c:axId val="13041504"/>
      </c:barChart>
      <c:catAx>
        <c:axId val="369139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1" i="0" u="none" strike="noStrike" baseline="0">
                    <a:effectLst/>
                  </a:rPr>
                  <a:t>Manufacturer, Model</a:t>
                </a:r>
                <a:r>
                  <a:rPr lang="en-AU" sz="1000" b="0" i="0" u="none" strike="noStrike" baseline="0"/>
                  <a:t> </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1504"/>
        <c:crosses val="autoZero"/>
        <c:auto val="1"/>
        <c:lblAlgn val="ctr"/>
        <c:lblOffset val="100"/>
        <c:noMultiLvlLbl val="0"/>
      </c:catAx>
      <c:valAx>
        <c:axId val="1304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1396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[Working_In_Excel.xlsx]Pivot_Table!PivotTable5</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2022 sales vs Year </a:t>
            </a:r>
            <a:r>
              <a:rPr lang="en-AU" sz="1400" b="0" i="0" u="none" strike="noStrike" kern="1200" spc="0" baseline="0">
                <a:solidFill>
                  <a:sysClr val="windowText" lastClr="000000">
                    <a:lumMod val="65000"/>
                    <a:lumOff val="35000"/>
                  </a:sysClr>
                </a:solidFill>
                <a:effectLst/>
              </a:rPr>
              <a:t>manufactured</a:t>
            </a:r>
            <a:endParaRPr lang="en-US" sz="1400" b="0" i="0" u="none" strike="noStrike" kern="1200" spc="0" baseline="0">
              <a:solidFill>
                <a:sysClr val="windowText" lastClr="000000">
                  <a:lumMod val="65000"/>
                  <a:lumOff val="35000"/>
                </a:sysClr>
              </a:solidFill>
            </a:endParaRP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s>
    <c:plotArea>
      <c:layout/>
      <c:lineChart>
        <c:grouping val="standard"/>
        <c:varyColors val="0"/>
        <c:ser>
          <c:idx val="0"/>
          <c:order val="0"/>
          <c:tx>
            <c:strRef>
              <c:f>Pivot_Table!$G$70</c:f>
              <c:strCache>
                <c:ptCount val="1"/>
                <c:pt idx="0">
                  <c:v>Total</c:v>
                </c:pt>
              </c:strCache>
            </c:strRef>
          </c:tx>
          <c:spPr>
            <a:ln w="28575" cap="rnd">
              <a:solidFill>
                <a:schemeClr val="accent1"/>
              </a:solidFill>
              <a:round/>
            </a:ln>
            <a:effectLst/>
          </c:spPr>
          <c:marker>
            <c:symbol val="none"/>
          </c:marker>
          <c:cat>
            <c:strRef>
              <c:f>Pivot_Table!$F$71:$F$81</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Pivot_Table!$G$71:$G$81</c:f>
              <c:numCache>
                <c:formatCode>General</c:formatCode>
                <c:ptCount val="10"/>
                <c:pt idx="0">
                  <c:v>179</c:v>
                </c:pt>
                <c:pt idx="1">
                  <c:v>593</c:v>
                </c:pt>
                <c:pt idx="2">
                  <c:v>679</c:v>
                </c:pt>
                <c:pt idx="3">
                  <c:v>1188</c:v>
                </c:pt>
                <c:pt idx="4">
                  <c:v>1141</c:v>
                </c:pt>
                <c:pt idx="5">
                  <c:v>1373</c:v>
                </c:pt>
                <c:pt idx="6">
                  <c:v>570</c:v>
                </c:pt>
                <c:pt idx="7">
                  <c:v>400</c:v>
                </c:pt>
                <c:pt idx="8">
                  <c:v>651</c:v>
                </c:pt>
                <c:pt idx="9">
                  <c:v>111</c:v>
                </c:pt>
              </c:numCache>
            </c:numRef>
          </c:val>
          <c:smooth val="0"/>
          <c:extLst>
            <c:ext xmlns:c16="http://schemas.microsoft.com/office/drawing/2014/chart" uri="{C3380CC4-5D6E-409C-BE32-E72D297353CC}">
              <c16:uniqueId val="{00000009-A3D0-451A-B5EB-BECA9A333BB5}"/>
            </c:ext>
          </c:extLst>
        </c:ser>
        <c:dLbls>
          <c:showLegendKey val="0"/>
          <c:showVal val="0"/>
          <c:showCatName val="0"/>
          <c:showSerName val="0"/>
          <c:showPercent val="0"/>
          <c:showBubbleSize val="0"/>
        </c:dLbls>
        <c:smooth val="0"/>
        <c:axId val="508908352"/>
        <c:axId val="577567968"/>
      </c:lineChart>
      <c:catAx>
        <c:axId val="508908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Year </a:t>
                </a:r>
                <a:r>
                  <a:rPr lang="en-AU" sz="1000" b="0" i="0" u="none" strike="noStrike" kern="1200" baseline="0">
                    <a:solidFill>
                      <a:sysClr val="windowText" lastClr="000000">
                        <a:lumMod val="65000"/>
                        <a:lumOff val="35000"/>
                      </a:sysClr>
                    </a:solidFill>
                    <a:effectLst/>
                  </a:rPr>
                  <a:t>manufactured</a:t>
                </a:r>
                <a:endParaRPr lang="en-AU" sz="1000" b="0" i="0" u="none" strike="noStrike" kern="1200" baseline="0">
                  <a:solidFill>
                    <a:sysClr val="windowText" lastClr="000000">
                      <a:lumMod val="65000"/>
                      <a:lumOff val="35000"/>
                    </a:sysClr>
                  </a:solidFill>
                </a:endParaRP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567968"/>
        <c:crosses val="autoZero"/>
        <c:auto val="1"/>
        <c:lblAlgn val="ctr"/>
        <c:lblOffset val="100"/>
        <c:noMultiLvlLbl val="0"/>
      </c:catAx>
      <c:valAx>
        <c:axId val="57756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kern="1200" baseline="0">
                    <a:solidFill>
                      <a:sysClr val="windowText" lastClr="000000">
                        <a:lumMod val="65000"/>
                        <a:lumOff val="35000"/>
                      </a:sysClr>
                    </a:solidFill>
                  </a:rPr>
                  <a:t>Sales (2022)</a:t>
                </a:r>
                <a:endParaRPr lang="en-AU"/>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08352"/>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[Working_In_Excel.xlsx]Pivot_Table!PivotTable4</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Average price of cars over the years</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s>
    <c:plotArea>
      <c:layout/>
      <c:lineChart>
        <c:grouping val="standard"/>
        <c:varyColors val="0"/>
        <c:ser>
          <c:idx val="0"/>
          <c:order val="0"/>
          <c:tx>
            <c:strRef>
              <c:f>Pivot_Table!$G$37</c:f>
              <c:strCache>
                <c:ptCount val="1"/>
                <c:pt idx="0">
                  <c:v>Total</c:v>
                </c:pt>
              </c:strCache>
            </c:strRef>
          </c:tx>
          <c:spPr>
            <a:ln w="28575" cap="rnd">
              <a:solidFill>
                <a:schemeClr val="accent1"/>
              </a:solidFill>
              <a:round/>
            </a:ln>
            <a:effectLst/>
          </c:spPr>
          <c:marker>
            <c:symbol val="none"/>
          </c:marker>
          <c:cat>
            <c:strRef>
              <c:f>Pivot_Table!$F$38:$F$48</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Pivot_Table!$G$38:$G$48</c:f>
              <c:numCache>
                <c:formatCode>"$"#,##0</c:formatCode>
                <c:ptCount val="10"/>
                <c:pt idx="0">
                  <c:v>21966.666666666668</c:v>
                </c:pt>
                <c:pt idx="1">
                  <c:v>32160</c:v>
                </c:pt>
                <c:pt idx="2">
                  <c:v>24929.166666666668</c:v>
                </c:pt>
                <c:pt idx="3">
                  <c:v>26423.529411764706</c:v>
                </c:pt>
                <c:pt idx="4">
                  <c:v>29861.25</c:v>
                </c:pt>
                <c:pt idx="5">
                  <c:v>31834</c:v>
                </c:pt>
                <c:pt idx="6">
                  <c:v>31281.81818181818</c:v>
                </c:pt>
                <c:pt idx="7">
                  <c:v>41114.285714285717</c:v>
                </c:pt>
                <c:pt idx="8">
                  <c:v>39680</c:v>
                </c:pt>
                <c:pt idx="9">
                  <c:v>44500</c:v>
                </c:pt>
              </c:numCache>
            </c:numRef>
          </c:val>
          <c:smooth val="0"/>
          <c:extLst>
            <c:ext xmlns:c16="http://schemas.microsoft.com/office/drawing/2014/chart" uri="{C3380CC4-5D6E-409C-BE32-E72D297353CC}">
              <c16:uniqueId val="{00000003-6688-439B-A816-31D9EBCA8085}"/>
            </c:ext>
          </c:extLst>
        </c:ser>
        <c:dLbls>
          <c:showLegendKey val="0"/>
          <c:showVal val="0"/>
          <c:showCatName val="0"/>
          <c:showSerName val="0"/>
          <c:showPercent val="0"/>
          <c:showBubbleSize val="0"/>
        </c:dLbls>
        <c:smooth val="0"/>
        <c:axId val="508931392"/>
        <c:axId val="500805200"/>
      </c:lineChart>
      <c:catAx>
        <c:axId val="508931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Years</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805200"/>
        <c:crosses val="autoZero"/>
        <c:auto val="1"/>
        <c:lblAlgn val="ctr"/>
        <c:lblOffset val="100"/>
        <c:noMultiLvlLbl val="0"/>
      </c:catAx>
      <c:valAx>
        <c:axId val="500805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kern="1200" baseline="0">
                    <a:solidFill>
                      <a:sysClr val="windowText" lastClr="000000">
                        <a:lumMod val="65000"/>
                        <a:lumOff val="35000"/>
                      </a:sysClr>
                    </a:solidFill>
                  </a:rPr>
                  <a:t>Price of cars (AVG) </a:t>
                </a:r>
              </a:p>
            </c:rich>
          </c:tx>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31392"/>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[Working_In_Excel.xlsx]Pivot_Table!PivotTable3</c:name>
    <c:fmtId val="5"/>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Yearly sales</a:t>
            </a:r>
            <a:r>
              <a:rPr lang="en-US" baseline="0"/>
              <a:t> per </a:t>
            </a:r>
            <a:r>
              <a:rPr lang="en-AU" sz="1400" b="0" i="0" u="none" strike="noStrike" kern="1200" baseline="0">
                <a:solidFill>
                  <a:sysClr val="windowText" lastClr="000000">
                    <a:lumMod val="65000"/>
                    <a:lumOff val="35000"/>
                  </a:sysClr>
                </a:solidFill>
                <a:effectLst/>
              </a:rPr>
              <a:t>Manufacturer, Model</a:t>
            </a:r>
            <a:r>
              <a:rPr lang="en-AU" sz="1400" b="0" i="0" u="none" strike="noStrike" kern="1200" baseline="0">
                <a:solidFill>
                  <a:sysClr val="windowText" lastClr="000000">
                    <a:lumMod val="65000"/>
                    <a:lumOff val="35000"/>
                  </a:sysClr>
                </a:solidFill>
              </a:rPr>
              <a:t> </a:t>
            </a:r>
            <a:r>
              <a:rPr lang="en-US" baseline="0"/>
              <a:t> </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Pivot_Table!$B$4</c:f>
              <c:strCache>
                <c:ptCount val="1"/>
                <c:pt idx="0">
                  <c:v>Total</c:v>
                </c:pt>
              </c:strCache>
            </c:strRef>
          </c:tx>
          <c:spPr>
            <a:solidFill>
              <a:schemeClr val="accent1"/>
            </a:solidFill>
            <a:ln>
              <a:noFill/>
            </a:ln>
            <a:effectLst/>
          </c:spPr>
          <c:invertIfNegative val="0"/>
          <c:cat>
            <c:strRef>
              <c:f>Pivot_Table!$A$5:$A$117</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Pivot_Table!$B$5:$B$117</c:f>
              <c:numCache>
                <c:formatCode>General</c:formatCode>
                <c:ptCount val="112"/>
                <c:pt idx="0">
                  <c:v>40</c:v>
                </c:pt>
                <c:pt idx="1">
                  <c:v>55</c:v>
                </c:pt>
                <c:pt idx="2">
                  <c:v>20</c:v>
                </c:pt>
                <c:pt idx="3">
                  <c:v>99</c:v>
                </c:pt>
                <c:pt idx="4">
                  <c:v>73</c:v>
                </c:pt>
                <c:pt idx="5">
                  <c:v>128</c:v>
                </c:pt>
                <c:pt idx="6">
                  <c:v>32</c:v>
                </c:pt>
                <c:pt idx="7">
                  <c:v>82</c:v>
                </c:pt>
                <c:pt idx="8">
                  <c:v>23</c:v>
                </c:pt>
                <c:pt idx="9">
                  <c:v>83</c:v>
                </c:pt>
                <c:pt idx="10">
                  <c:v>54</c:v>
                </c:pt>
                <c:pt idx="11">
                  <c:v>87</c:v>
                </c:pt>
                <c:pt idx="12">
                  <c:v>19</c:v>
                </c:pt>
                <c:pt idx="13">
                  <c:v>87</c:v>
                </c:pt>
                <c:pt idx="14">
                  <c:v>106</c:v>
                </c:pt>
                <c:pt idx="15">
                  <c:v>36</c:v>
                </c:pt>
                <c:pt idx="16">
                  <c:v>7</c:v>
                </c:pt>
                <c:pt idx="17">
                  <c:v>76</c:v>
                </c:pt>
                <c:pt idx="18">
                  <c:v>6</c:v>
                </c:pt>
                <c:pt idx="19">
                  <c:v>76</c:v>
                </c:pt>
                <c:pt idx="20">
                  <c:v>87</c:v>
                </c:pt>
                <c:pt idx="21">
                  <c:v>93</c:v>
                </c:pt>
                <c:pt idx="22">
                  <c:v>22</c:v>
                </c:pt>
                <c:pt idx="23">
                  <c:v>108</c:v>
                </c:pt>
                <c:pt idx="24">
                  <c:v>22</c:v>
                </c:pt>
                <c:pt idx="25">
                  <c:v>78</c:v>
                </c:pt>
                <c:pt idx="26">
                  <c:v>108</c:v>
                </c:pt>
                <c:pt idx="27">
                  <c:v>105</c:v>
                </c:pt>
                <c:pt idx="28">
                  <c:v>35</c:v>
                </c:pt>
                <c:pt idx="29">
                  <c:v>61</c:v>
                </c:pt>
                <c:pt idx="30">
                  <c:v>87</c:v>
                </c:pt>
                <c:pt idx="31">
                  <c:v>102</c:v>
                </c:pt>
                <c:pt idx="32">
                  <c:v>36</c:v>
                </c:pt>
                <c:pt idx="33">
                  <c:v>46</c:v>
                </c:pt>
                <c:pt idx="34">
                  <c:v>44</c:v>
                </c:pt>
                <c:pt idx="35">
                  <c:v>34</c:v>
                </c:pt>
                <c:pt idx="36">
                  <c:v>20</c:v>
                </c:pt>
                <c:pt idx="37">
                  <c:v>25</c:v>
                </c:pt>
                <c:pt idx="38">
                  <c:v>16</c:v>
                </c:pt>
                <c:pt idx="39">
                  <c:v>67</c:v>
                </c:pt>
                <c:pt idx="40">
                  <c:v>197</c:v>
                </c:pt>
                <c:pt idx="41">
                  <c:v>26</c:v>
                </c:pt>
                <c:pt idx="42">
                  <c:v>65</c:v>
                </c:pt>
                <c:pt idx="43">
                  <c:v>78</c:v>
                </c:pt>
                <c:pt idx="44">
                  <c:v>31</c:v>
                </c:pt>
                <c:pt idx="45">
                  <c:v>43</c:v>
                </c:pt>
                <c:pt idx="46">
                  <c:v>18</c:v>
                </c:pt>
                <c:pt idx="47">
                  <c:v>11</c:v>
                </c:pt>
                <c:pt idx="48">
                  <c:v>43</c:v>
                </c:pt>
                <c:pt idx="49">
                  <c:v>9</c:v>
                </c:pt>
                <c:pt idx="50">
                  <c:v>86</c:v>
                </c:pt>
                <c:pt idx="51">
                  <c:v>79</c:v>
                </c:pt>
                <c:pt idx="52">
                  <c:v>106</c:v>
                </c:pt>
                <c:pt idx="53">
                  <c:v>43</c:v>
                </c:pt>
                <c:pt idx="54">
                  <c:v>103</c:v>
                </c:pt>
                <c:pt idx="55">
                  <c:v>85</c:v>
                </c:pt>
                <c:pt idx="56">
                  <c:v>55</c:v>
                </c:pt>
                <c:pt idx="57">
                  <c:v>27</c:v>
                </c:pt>
                <c:pt idx="58">
                  <c:v>65</c:v>
                </c:pt>
                <c:pt idx="59">
                  <c:v>94</c:v>
                </c:pt>
                <c:pt idx="60">
                  <c:v>95</c:v>
                </c:pt>
                <c:pt idx="61">
                  <c:v>74</c:v>
                </c:pt>
                <c:pt idx="62">
                  <c:v>68</c:v>
                </c:pt>
                <c:pt idx="63">
                  <c:v>71</c:v>
                </c:pt>
                <c:pt idx="64">
                  <c:v>59</c:v>
                </c:pt>
                <c:pt idx="65">
                  <c:v>63</c:v>
                </c:pt>
                <c:pt idx="66">
                  <c:v>83</c:v>
                </c:pt>
                <c:pt idx="67">
                  <c:v>93</c:v>
                </c:pt>
                <c:pt idx="68">
                  <c:v>10</c:v>
                </c:pt>
                <c:pt idx="69">
                  <c:v>19</c:v>
                </c:pt>
                <c:pt idx="70">
                  <c:v>173</c:v>
                </c:pt>
                <c:pt idx="71">
                  <c:v>89</c:v>
                </c:pt>
                <c:pt idx="72">
                  <c:v>76</c:v>
                </c:pt>
                <c:pt idx="73">
                  <c:v>74</c:v>
                </c:pt>
                <c:pt idx="74">
                  <c:v>12</c:v>
                </c:pt>
                <c:pt idx="75">
                  <c:v>40</c:v>
                </c:pt>
                <c:pt idx="76">
                  <c:v>105</c:v>
                </c:pt>
                <c:pt idx="77">
                  <c:v>65</c:v>
                </c:pt>
                <c:pt idx="78">
                  <c:v>24</c:v>
                </c:pt>
                <c:pt idx="79">
                  <c:v>103</c:v>
                </c:pt>
                <c:pt idx="80">
                  <c:v>52</c:v>
                </c:pt>
                <c:pt idx="81">
                  <c:v>62</c:v>
                </c:pt>
                <c:pt idx="82">
                  <c:v>53</c:v>
                </c:pt>
                <c:pt idx="83">
                  <c:v>98</c:v>
                </c:pt>
                <c:pt idx="84">
                  <c:v>87</c:v>
                </c:pt>
                <c:pt idx="85">
                  <c:v>63</c:v>
                </c:pt>
                <c:pt idx="86">
                  <c:v>90</c:v>
                </c:pt>
                <c:pt idx="87">
                  <c:v>180</c:v>
                </c:pt>
                <c:pt idx="88">
                  <c:v>49</c:v>
                </c:pt>
                <c:pt idx="89">
                  <c:v>44</c:v>
                </c:pt>
                <c:pt idx="90">
                  <c:v>89</c:v>
                </c:pt>
                <c:pt idx="91">
                  <c:v>57</c:v>
                </c:pt>
                <c:pt idx="92">
                  <c:v>45</c:v>
                </c:pt>
                <c:pt idx="93">
                  <c:v>5</c:v>
                </c:pt>
                <c:pt idx="94">
                  <c:v>58</c:v>
                </c:pt>
                <c:pt idx="95">
                  <c:v>33</c:v>
                </c:pt>
                <c:pt idx="96">
                  <c:v>92</c:v>
                </c:pt>
                <c:pt idx="97">
                  <c:v>62</c:v>
                </c:pt>
                <c:pt idx="98">
                  <c:v>30</c:v>
                </c:pt>
                <c:pt idx="99">
                  <c:v>45</c:v>
                </c:pt>
                <c:pt idx="100">
                  <c:v>19</c:v>
                </c:pt>
                <c:pt idx="101">
                  <c:v>48</c:v>
                </c:pt>
                <c:pt idx="102">
                  <c:v>75</c:v>
                </c:pt>
                <c:pt idx="103">
                  <c:v>4</c:v>
                </c:pt>
                <c:pt idx="104">
                  <c:v>79</c:v>
                </c:pt>
                <c:pt idx="105">
                  <c:v>84</c:v>
                </c:pt>
                <c:pt idx="106">
                  <c:v>45</c:v>
                </c:pt>
                <c:pt idx="107">
                  <c:v>62</c:v>
                </c:pt>
                <c:pt idx="108">
                  <c:v>88</c:v>
                </c:pt>
                <c:pt idx="109">
                  <c:v>7</c:v>
                </c:pt>
                <c:pt idx="110">
                  <c:v>8</c:v>
                </c:pt>
                <c:pt idx="111">
                  <c:v>27</c:v>
                </c:pt>
              </c:numCache>
            </c:numRef>
          </c:val>
          <c:extLst>
            <c:ext xmlns:c16="http://schemas.microsoft.com/office/drawing/2014/chart" uri="{C3380CC4-5D6E-409C-BE32-E72D297353CC}">
              <c16:uniqueId val="{00000000-574F-4A8A-A635-ADC963EC10DA}"/>
            </c:ext>
          </c:extLst>
        </c:ser>
        <c:dLbls>
          <c:showLegendKey val="0"/>
          <c:showVal val="0"/>
          <c:showCatName val="0"/>
          <c:showSerName val="0"/>
          <c:showPercent val="0"/>
          <c:showBubbleSize val="0"/>
        </c:dLbls>
        <c:gapWidth val="219"/>
        <c:overlap val="-27"/>
        <c:axId val="1307715392"/>
        <c:axId val="1334790784"/>
      </c:barChart>
      <c:catAx>
        <c:axId val="130771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1" i="0" u="none" strike="noStrike" baseline="0">
                    <a:effectLst/>
                  </a:rPr>
                  <a:t>Manufacturer, Model</a:t>
                </a:r>
                <a:r>
                  <a:rPr lang="en-AU" sz="1000" b="0" i="0" u="none" strike="noStrike" baseline="0"/>
                  <a:t> </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790784"/>
        <c:crosses val="autoZero"/>
        <c:auto val="1"/>
        <c:lblAlgn val="ctr"/>
        <c:lblOffset val="100"/>
        <c:noMultiLvlLbl val="0"/>
      </c:catAx>
      <c:valAx>
        <c:axId val="133479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Total year sales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7715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[Working_In_Excel.xlsx]Pivot_Table!PivotTable5</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2022 sales vs Year </a:t>
            </a:r>
            <a:r>
              <a:rPr lang="en-AU" sz="1400" b="0" i="0" u="none" strike="noStrike" kern="1200" spc="0" baseline="0">
                <a:solidFill>
                  <a:sysClr val="windowText" lastClr="000000">
                    <a:lumMod val="65000"/>
                    <a:lumOff val="35000"/>
                  </a:sysClr>
                </a:solidFill>
                <a:effectLst/>
              </a:rPr>
              <a:t>manufactured</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Pivot_Table!$G$70</c:f>
              <c:strCache>
                <c:ptCount val="1"/>
                <c:pt idx="0">
                  <c:v>Total</c:v>
                </c:pt>
              </c:strCache>
            </c:strRef>
          </c:tx>
          <c:spPr>
            <a:ln w="28575" cap="rnd">
              <a:solidFill>
                <a:schemeClr val="accent1"/>
              </a:solidFill>
              <a:round/>
            </a:ln>
            <a:effectLst/>
          </c:spPr>
          <c:marker>
            <c:symbol val="none"/>
          </c:marker>
          <c:cat>
            <c:strRef>
              <c:f>Pivot_Table!$F$71:$F$81</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Pivot_Table!$G$71:$G$81</c:f>
              <c:numCache>
                <c:formatCode>General</c:formatCode>
                <c:ptCount val="10"/>
                <c:pt idx="0">
                  <c:v>179</c:v>
                </c:pt>
                <c:pt idx="1">
                  <c:v>593</c:v>
                </c:pt>
                <c:pt idx="2">
                  <c:v>679</c:v>
                </c:pt>
                <c:pt idx="3">
                  <c:v>1188</c:v>
                </c:pt>
                <c:pt idx="4">
                  <c:v>1141</c:v>
                </c:pt>
                <c:pt idx="5">
                  <c:v>1373</c:v>
                </c:pt>
                <c:pt idx="6">
                  <c:v>570</c:v>
                </c:pt>
                <c:pt idx="7">
                  <c:v>400</c:v>
                </c:pt>
                <c:pt idx="8">
                  <c:v>651</c:v>
                </c:pt>
                <c:pt idx="9">
                  <c:v>111</c:v>
                </c:pt>
              </c:numCache>
            </c:numRef>
          </c:val>
          <c:smooth val="0"/>
          <c:extLst>
            <c:ext xmlns:c16="http://schemas.microsoft.com/office/drawing/2014/chart" uri="{C3380CC4-5D6E-409C-BE32-E72D297353CC}">
              <c16:uniqueId val="{00000000-5CEB-493C-BF49-E321B63D7045}"/>
            </c:ext>
          </c:extLst>
        </c:ser>
        <c:dLbls>
          <c:showLegendKey val="0"/>
          <c:showVal val="0"/>
          <c:showCatName val="0"/>
          <c:showSerName val="0"/>
          <c:showPercent val="0"/>
          <c:showBubbleSize val="0"/>
        </c:dLbls>
        <c:smooth val="0"/>
        <c:axId val="508908352"/>
        <c:axId val="577567968"/>
      </c:lineChart>
      <c:catAx>
        <c:axId val="508908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Year </a:t>
                </a:r>
                <a:r>
                  <a:rPr lang="en-AU" sz="1000" b="0" i="0" u="none" strike="noStrike" kern="1200" baseline="0">
                    <a:solidFill>
                      <a:sysClr val="windowText" lastClr="000000">
                        <a:lumMod val="65000"/>
                        <a:lumOff val="35000"/>
                      </a:sysClr>
                    </a:solidFill>
                    <a:effectLst/>
                  </a:rPr>
                  <a:t>manufactured</a:t>
                </a:r>
                <a:endParaRPr lang="en-AU" sz="1000" b="0"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567968"/>
        <c:crosses val="autoZero"/>
        <c:auto val="1"/>
        <c:lblAlgn val="ctr"/>
        <c:lblOffset val="100"/>
        <c:noMultiLvlLbl val="0"/>
      </c:catAx>
      <c:valAx>
        <c:axId val="57756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kern="1200" baseline="0">
                    <a:solidFill>
                      <a:sysClr val="windowText" lastClr="000000">
                        <a:lumMod val="65000"/>
                        <a:lumOff val="35000"/>
                      </a:sysClr>
                    </a:solidFill>
                  </a:rPr>
                  <a:t>Sales (2022)</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08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[Working_In_Excel.xlsx]Pivot_Table!PivotTable4</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Average price of cars over the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Pivot_Table!$G$37</c:f>
              <c:strCache>
                <c:ptCount val="1"/>
                <c:pt idx="0">
                  <c:v>Total</c:v>
                </c:pt>
              </c:strCache>
            </c:strRef>
          </c:tx>
          <c:spPr>
            <a:ln w="28575" cap="rnd">
              <a:solidFill>
                <a:schemeClr val="accent1"/>
              </a:solidFill>
              <a:round/>
            </a:ln>
            <a:effectLst/>
          </c:spPr>
          <c:marker>
            <c:symbol val="none"/>
          </c:marker>
          <c:cat>
            <c:strRef>
              <c:f>Pivot_Table!$F$38:$F$48</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Pivot_Table!$G$38:$G$48</c:f>
              <c:numCache>
                <c:formatCode>"$"#,##0</c:formatCode>
                <c:ptCount val="10"/>
                <c:pt idx="0">
                  <c:v>21966.666666666668</c:v>
                </c:pt>
                <c:pt idx="1">
                  <c:v>32160</c:v>
                </c:pt>
                <c:pt idx="2">
                  <c:v>24929.166666666668</c:v>
                </c:pt>
                <c:pt idx="3">
                  <c:v>26423.529411764706</c:v>
                </c:pt>
                <c:pt idx="4">
                  <c:v>29861.25</c:v>
                </c:pt>
                <c:pt idx="5">
                  <c:v>31834</c:v>
                </c:pt>
                <c:pt idx="6">
                  <c:v>31281.81818181818</c:v>
                </c:pt>
                <c:pt idx="7">
                  <c:v>41114.285714285717</c:v>
                </c:pt>
                <c:pt idx="8">
                  <c:v>39680</c:v>
                </c:pt>
                <c:pt idx="9">
                  <c:v>44500</c:v>
                </c:pt>
              </c:numCache>
            </c:numRef>
          </c:val>
          <c:smooth val="0"/>
          <c:extLst>
            <c:ext xmlns:c16="http://schemas.microsoft.com/office/drawing/2014/chart" uri="{C3380CC4-5D6E-409C-BE32-E72D297353CC}">
              <c16:uniqueId val="{00000000-B3D3-4E2D-84AA-FE1FA9E45EF8}"/>
            </c:ext>
          </c:extLst>
        </c:ser>
        <c:dLbls>
          <c:showLegendKey val="0"/>
          <c:showVal val="0"/>
          <c:showCatName val="0"/>
          <c:showSerName val="0"/>
          <c:showPercent val="0"/>
          <c:showBubbleSize val="0"/>
        </c:dLbls>
        <c:smooth val="0"/>
        <c:axId val="508931392"/>
        <c:axId val="500805200"/>
      </c:lineChart>
      <c:catAx>
        <c:axId val="508931392"/>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rPr>
                  <a:t>Year </a:t>
                </a:r>
                <a:r>
                  <a:rPr lang="en-AU" sz="1000" b="0" i="0" u="none" strike="noStrike" kern="1200" baseline="0">
                    <a:solidFill>
                      <a:sysClr val="windowText" lastClr="000000">
                        <a:lumMod val="65000"/>
                        <a:lumOff val="35000"/>
                      </a:sysClr>
                    </a:solidFill>
                    <a:effectLst/>
                  </a:rPr>
                  <a:t>manufactured</a:t>
                </a:r>
                <a:endParaRPr lang="en-AU" sz="1000" b="0"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805200"/>
        <c:crosses val="autoZero"/>
        <c:auto val="1"/>
        <c:lblAlgn val="ctr"/>
        <c:lblOffset val="100"/>
        <c:noMultiLvlLbl val="0"/>
      </c:catAx>
      <c:valAx>
        <c:axId val="500805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kern="1200" baseline="0">
                    <a:solidFill>
                      <a:sysClr val="windowText" lastClr="000000">
                        <a:lumMod val="65000"/>
                        <a:lumOff val="35000"/>
                      </a:sysClr>
                    </a:solidFill>
                  </a:rPr>
                  <a:t>Price of cars (AVG)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931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AVG Sales vs AVG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95250" cap="rnd" cmpd="sng">
                <a:solidFill>
                  <a:schemeClr val="accent2">
                    <a:alpha val="0"/>
                  </a:schemeClr>
                </a:solidFill>
                <a:prstDash val="solid"/>
              </a:ln>
              <a:effectLst/>
            </c:spPr>
            <c:trendlineType val="linear"/>
            <c:dispRSqr val="0"/>
            <c:dispEq val="0"/>
          </c:trendline>
          <c:xVal>
            <c:numRef>
              <c:f>Pivot_Table!$B$120:$B$129</c:f>
              <c:numCache>
                <c:formatCode>General</c:formatCode>
                <c:ptCount val="10"/>
                <c:pt idx="0">
                  <c:v>60</c:v>
                </c:pt>
                <c:pt idx="1">
                  <c:v>59</c:v>
                </c:pt>
                <c:pt idx="2">
                  <c:v>57</c:v>
                </c:pt>
                <c:pt idx="3">
                  <c:v>70</c:v>
                </c:pt>
                <c:pt idx="4">
                  <c:v>48</c:v>
                </c:pt>
                <c:pt idx="5">
                  <c:v>69</c:v>
                </c:pt>
                <c:pt idx="6">
                  <c:v>52</c:v>
                </c:pt>
                <c:pt idx="7">
                  <c:v>57</c:v>
                </c:pt>
                <c:pt idx="8">
                  <c:v>65</c:v>
                </c:pt>
                <c:pt idx="9">
                  <c:v>56</c:v>
                </c:pt>
              </c:numCache>
            </c:numRef>
          </c:xVal>
          <c:yVal>
            <c:numRef>
              <c:f>Pivot_Table!$C$120:$C$129</c:f>
              <c:numCache>
                <c:formatCode>General</c:formatCode>
                <c:ptCount val="10"/>
                <c:pt idx="0">
                  <c:v>21967</c:v>
                </c:pt>
                <c:pt idx="1">
                  <c:v>32160</c:v>
                </c:pt>
                <c:pt idx="2">
                  <c:v>24929</c:v>
                </c:pt>
                <c:pt idx="3">
                  <c:v>26424</c:v>
                </c:pt>
                <c:pt idx="4">
                  <c:v>29861</c:v>
                </c:pt>
                <c:pt idx="5">
                  <c:v>31834</c:v>
                </c:pt>
                <c:pt idx="6">
                  <c:v>31282</c:v>
                </c:pt>
                <c:pt idx="7">
                  <c:v>41114</c:v>
                </c:pt>
                <c:pt idx="8">
                  <c:v>39680</c:v>
                </c:pt>
                <c:pt idx="9">
                  <c:v>44500</c:v>
                </c:pt>
              </c:numCache>
            </c:numRef>
          </c:yVal>
          <c:smooth val="0"/>
          <c:extLst>
            <c:ext xmlns:c16="http://schemas.microsoft.com/office/drawing/2014/chart" uri="{C3380CC4-5D6E-409C-BE32-E72D297353CC}">
              <c16:uniqueId val="{00000003-35ED-4FEA-A724-B4BB08DE687E}"/>
            </c:ext>
          </c:extLst>
        </c:ser>
        <c:dLbls>
          <c:showLegendKey val="0"/>
          <c:showVal val="0"/>
          <c:showCatName val="0"/>
          <c:showSerName val="0"/>
          <c:showPercent val="0"/>
          <c:showBubbleSize val="0"/>
        </c:dLbls>
        <c:axId val="1645240048"/>
        <c:axId val="1504232464"/>
      </c:scatterChart>
      <c:valAx>
        <c:axId val="16452400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Sales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4232464"/>
        <c:crosses val="autoZero"/>
        <c:crossBetween val="midCat"/>
      </c:valAx>
      <c:valAx>
        <c:axId val="150423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52400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[Working_In_Excel.xlsx]Pivot_Table!PivotTable3</c:name>
    <c:fmtId val="1"/>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Yearly sales per </a:t>
            </a:r>
            <a:r>
              <a:rPr lang="en-AU" sz="1400" b="0" i="0" u="none" strike="noStrike" kern="1200" spc="0" baseline="0">
                <a:solidFill>
                  <a:sysClr val="windowText" lastClr="000000">
                    <a:lumMod val="65000"/>
                    <a:lumOff val="35000"/>
                  </a:sysClr>
                </a:solidFill>
                <a:effectLst/>
              </a:rPr>
              <a:t>Manufacturer, Model</a:t>
            </a:r>
            <a:r>
              <a:rPr lang="en-AU" sz="1400" b="0" i="0" u="none" strike="noStrike" kern="1200" spc="0" baseline="0">
                <a:solidFill>
                  <a:sysClr val="windowText" lastClr="000000">
                    <a:lumMod val="65000"/>
                    <a:lumOff val="35000"/>
                  </a:sysClr>
                </a:solidFill>
              </a:rPr>
              <a:t> </a:t>
            </a:r>
            <a:r>
              <a:rPr lang="en-US" sz="1400" b="0" i="0" u="none" strike="noStrike" kern="1200" spc="0" baseline="0">
                <a:solidFill>
                  <a:sysClr val="windowText" lastClr="000000">
                    <a:lumMod val="65000"/>
                    <a:lumOff val="35000"/>
                  </a:sysClr>
                </a:solidFill>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Pivot_Table!$B$4</c:f>
              <c:strCache>
                <c:ptCount val="1"/>
                <c:pt idx="0">
                  <c:v>Total</c:v>
                </c:pt>
              </c:strCache>
            </c:strRef>
          </c:tx>
          <c:spPr>
            <a:solidFill>
              <a:schemeClr val="accent1"/>
            </a:solidFill>
            <a:ln>
              <a:noFill/>
            </a:ln>
            <a:effectLst/>
          </c:spPr>
          <c:invertIfNegative val="0"/>
          <c:cat>
            <c:strRef>
              <c:f>Pivot_Table!$A$5:$A$117</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Pivot_Table!$B$5:$B$117</c:f>
              <c:numCache>
                <c:formatCode>General</c:formatCode>
                <c:ptCount val="112"/>
                <c:pt idx="0">
                  <c:v>40</c:v>
                </c:pt>
                <c:pt idx="1">
                  <c:v>55</c:v>
                </c:pt>
                <c:pt idx="2">
                  <c:v>20</c:v>
                </c:pt>
                <c:pt idx="3">
                  <c:v>99</c:v>
                </c:pt>
                <c:pt idx="4">
                  <c:v>73</c:v>
                </c:pt>
                <c:pt idx="5">
                  <c:v>128</c:v>
                </c:pt>
                <c:pt idx="6">
                  <c:v>32</c:v>
                </c:pt>
                <c:pt idx="7">
                  <c:v>82</c:v>
                </c:pt>
                <c:pt idx="8">
                  <c:v>23</c:v>
                </c:pt>
                <c:pt idx="9">
                  <c:v>83</c:v>
                </c:pt>
                <c:pt idx="10">
                  <c:v>54</c:v>
                </c:pt>
                <c:pt idx="11">
                  <c:v>87</c:v>
                </c:pt>
                <c:pt idx="12">
                  <c:v>19</c:v>
                </c:pt>
                <c:pt idx="13">
                  <c:v>87</c:v>
                </c:pt>
                <c:pt idx="14">
                  <c:v>106</c:v>
                </c:pt>
                <c:pt idx="15">
                  <c:v>36</c:v>
                </c:pt>
                <c:pt idx="16">
                  <c:v>7</c:v>
                </c:pt>
                <c:pt idx="17">
                  <c:v>76</c:v>
                </c:pt>
                <c:pt idx="18">
                  <c:v>6</c:v>
                </c:pt>
                <c:pt idx="19">
                  <c:v>76</c:v>
                </c:pt>
                <c:pt idx="20">
                  <c:v>87</c:v>
                </c:pt>
                <c:pt idx="21">
                  <c:v>93</c:v>
                </c:pt>
                <c:pt idx="22">
                  <c:v>22</c:v>
                </c:pt>
                <c:pt idx="23">
                  <c:v>108</c:v>
                </c:pt>
                <c:pt idx="24">
                  <c:v>22</c:v>
                </c:pt>
                <c:pt idx="25">
                  <c:v>78</c:v>
                </c:pt>
                <c:pt idx="26">
                  <c:v>108</c:v>
                </c:pt>
                <c:pt idx="27">
                  <c:v>105</c:v>
                </c:pt>
                <c:pt idx="28">
                  <c:v>35</c:v>
                </c:pt>
                <c:pt idx="29">
                  <c:v>61</c:v>
                </c:pt>
                <c:pt idx="30">
                  <c:v>87</c:v>
                </c:pt>
                <c:pt idx="31">
                  <c:v>102</c:v>
                </c:pt>
                <c:pt idx="32">
                  <c:v>36</c:v>
                </c:pt>
                <c:pt idx="33">
                  <c:v>46</c:v>
                </c:pt>
                <c:pt idx="34">
                  <c:v>44</c:v>
                </c:pt>
                <c:pt idx="35">
                  <c:v>34</c:v>
                </c:pt>
                <c:pt idx="36">
                  <c:v>20</c:v>
                </c:pt>
                <c:pt idx="37">
                  <c:v>25</c:v>
                </c:pt>
                <c:pt idx="38">
                  <c:v>16</c:v>
                </c:pt>
                <c:pt idx="39">
                  <c:v>67</c:v>
                </c:pt>
                <c:pt idx="40">
                  <c:v>197</c:v>
                </c:pt>
                <c:pt idx="41">
                  <c:v>26</c:v>
                </c:pt>
                <c:pt idx="42">
                  <c:v>65</c:v>
                </c:pt>
                <c:pt idx="43">
                  <c:v>78</c:v>
                </c:pt>
                <c:pt idx="44">
                  <c:v>31</c:v>
                </c:pt>
                <c:pt idx="45">
                  <c:v>43</c:v>
                </c:pt>
                <c:pt idx="46">
                  <c:v>18</c:v>
                </c:pt>
                <c:pt idx="47">
                  <c:v>11</c:v>
                </c:pt>
                <c:pt idx="48">
                  <c:v>43</c:v>
                </c:pt>
                <c:pt idx="49">
                  <c:v>9</c:v>
                </c:pt>
                <c:pt idx="50">
                  <c:v>86</c:v>
                </c:pt>
                <c:pt idx="51">
                  <c:v>79</c:v>
                </c:pt>
                <c:pt idx="52">
                  <c:v>106</c:v>
                </c:pt>
                <c:pt idx="53">
                  <c:v>43</c:v>
                </c:pt>
                <c:pt idx="54">
                  <c:v>103</c:v>
                </c:pt>
                <c:pt idx="55">
                  <c:v>85</c:v>
                </c:pt>
                <c:pt idx="56">
                  <c:v>55</c:v>
                </c:pt>
                <c:pt idx="57">
                  <c:v>27</c:v>
                </c:pt>
                <c:pt idx="58">
                  <c:v>65</c:v>
                </c:pt>
                <c:pt idx="59">
                  <c:v>94</c:v>
                </c:pt>
                <c:pt idx="60">
                  <c:v>95</c:v>
                </c:pt>
                <c:pt idx="61">
                  <c:v>74</c:v>
                </c:pt>
                <c:pt idx="62">
                  <c:v>68</c:v>
                </c:pt>
                <c:pt idx="63">
                  <c:v>71</c:v>
                </c:pt>
                <c:pt idx="64">
                  <c:v>59</c:v>
                </c:pt>
                <c:pt idx="65">
                  <c:v>63</c:v>
                </c:pt>
                <c:pt idx="66">
                  <c:v>83</c:v>
                </c:pt>
                <c:pt idx="67">
                  <c:v>93</c:v>
                </c:pt>
                <c:pt idx="68">
                  <c:v>10</c:v>
                </c:pt>
                <c:pt idx="69">
                  <c:v>19</c:v>
                </c:pt>
                <c:pt idx="70">
                  <c:v>173</c:v>
                </c:pt>
                <c:pt idx="71">
                  <c:v>89</c:v>
                </c:pt>
                <c:pt idx="72">
                  <c:v>76</c:v>
                </c:pt>
                <c:pt idx="73">
                  <c:v>74</c:v>
                </c:pt>
                <c:pt idx="74">
                  <c:v>12</c:v>
                </c:pt>
                <c:pt idx="75">
                  <c:v>40</c:v>
                </c:pt>
                <c:pt idx="76">
                  <c:v>105</c:v>
                </c:pt>
                <c:pt idx="77">
                  <c:v>65</c:v>
                </c:pt>
                <c:pt idx="78">
                  <c:v>24</c:v>
                </c:pt>
                <c:pt idx="79">
                  <c:v>103</c:v>
                </c:pt>
                <c:pt idx="80">
                  <c:v>52</c:v>
                </c:pt>
                <c:pt idx="81">
                  <c:v>62</c:v>
                </c:pt>
                <c:pt idx="82">
                  <c:v>53</c:v>
                </c:pt>
                <c:pt idx="83">
                  <c:v>98</c:v>
                </c:pt>
                <c:pt idx="84">
                  <c:v>87</c:v>
                </c:pt>
                <c:pt idx="85">
                  <c:v>63</c:v>
                </c:pt>
                <c:pt idx="86">
                  <c:v>90</c:v>
                </c:pt>
                <c:pt idx="87">
                  <c:v>180</c:v>
                </c:pt>
                <c:pt idx="88">
                  <c:v>49</c:v>
                </c:pt>
                <c:pt idx="89">
                  <c:v>44</c:v>
                </c:pt>
                <c:pt idx="90">
                  <c:v>89</c:v>
                </c:pt>
                <c:pt idx="91">
                  <c:v>57</c:v>
                </c:pt>
                <c:pt idx="92">
                  <c:v>45</c:v>
                </c:pt>
                <c:pt idx="93">
                  <c:v>5</c:v>
                </c:pt>
                <c:pt idx="94">
                  <c:v>58</c:v>
                </c:pt>
                <c:pt idx="95">
                  <c:v>33</c:v>
                </c:pt>
                <c:pt idx="96">
                  <c:v>92</c:v>
                </c:pt>
                <c:pt idx="97">
                  <c:v>62</c:v>
                </c:pt>
                <c:pt idx="98">
                  <c:v>30</c:v>
                </c:pt>
                <c:pt idx="99">
                  <c:v>45</c:v>
                </c:pt>
                <c:pt idx="100">
                  <c:v>19</c:v>
                </c:pt>
                <c:pt idx="101">
                  <c:v>48</c:v>
                </c:pt>
                <c:pt idx="102">
                  <c:v>75</c:v>
                </c:pt>
                <c:pt idx="103">
                  <c:v>4</c:v>
                </c:pt>
                <c:pt idx="104">
                  <c:v>79</c:v>
                </c:pt>
                <c:pt idx="105">
                  <c:v>84</c:v>
                </c:pt>
                <c:pt idx="106">
                  <c:v>45</c:v>
                </c:pt>
                <c:pt idx="107">
                  <c:v>62</c:v>
                </c:pt>
                <c:pt idx="108">
                  <c:v>88</c:v>
                </c:pt>
                <c:pt idx="109">
                  <c:v>7</c:v>
                </c:pt>
                <c:pt idx="110">
                  <c:v>8</c:v>
                </c:pt>
                <c:pt idx="111">
                  <c:v>27</c:v>
                </c:pt>
              </c:numCache>
            </c:numRef>
          </c:val>
          <c:extLst>
            <c:ext xmlns:c16="http://schemas.microsoft.com/office/drawing/2014/chart" uri="{C3380CC4-5D6E-409C-BE32-E72D297353CC}">
              <c16:uniqueId val="{00000000-F46A-47AD-94CC-F9FF3DE75053}"/>
            </c:ext>
          </c:extLst>
        </c:ser>
        <c:dLbls>
          <c:showLegendKey val="0"/>
          <c:showVal val="0"/>
          <c:showCatName val="0"/>
          <c:showSerName val="0"/>
          <c:showPercent val="0"/>
          <c:showBubbleSize val="0"/>
        </c:dLbls>
        <c:gapWidth val="219"/>
        <c:overlap val="-27"/>
        <c:axId val="1307715392"/>
        <c:axId val="1334790784"/>
      </c:barChart>
      <c:catAx>
        <c:axId val="1307715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1" i="0" u="none" strike="noStrike" baseline="0">
                    <a:effectLst/>
                  </a:rPr>
                  <a:t>Manufacturer, Model</a:t>
                </a:r>
                <a:r>
                  <a:rPr lang="en-AU" sz="1000" b="0" i="0" u="none" strike="noStrike" baseline="0"/>
                  <a:t> </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790784"/>
        <c:crosses val="autoZero"/>
        <c:auto val="1"/>
        <c:lblAlgn val="ctr"/>
        <c:lblOffset val="100"/>
        <c:noMultiLvlLbl val="0"/>
      </c:catAx>
      <c:valAx>
        <c:axId val="133479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Total year sales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7715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AVG Sales vs AVG Price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95250" cap="rnd" cmpd="sng">
                <a:solidFill>
                  <a:schemeClr val="accent2">
                    <a:alpha val="0"/>
                  </a:schemeClr>
                </a:solidFill>
                <a:prstDash val="solid"/>
              </a:ln>
              <a:effectLst/>
            </c:spPr>
            <c:trendlineType val="linear"/>
            <c:dispRSqr val="0"/>
            <c:dispEq val="0"/>
          </c:trendline>
          <c:xVal>
            <c:numRef>
              <c:f>Pivot_Table!$B$120:$B$129</c:f>
              <c:numCache>
                <c:formatCode>General</c:formatCode>
                <c:ptCount val="10"/>
                <c:pt idx="0">
                  <c:v>60</c:v>
                </c:pt>
                <c:pt idx="1">
                  <c:v>59</c:v>
                </c:pt>
                <c:pt idx="2">
                  <c:v>57</c:v>
                </c:pt>
                <c:pt idx="3">
                  <c:v>70</c:v>
                </c:pt>
                <c:pt idx="4">
                  <c:v>48</c:v>
                </c:pt>
                <c:pt idx="5">
                  <c:v>69</c:v>
                </c:pt>
                <c:pt idx="6">
                  <c:v>52</c:v>
                </c:pt>
                <c:pt idx="7">
                  <c:v>57</c:v>
                </c:pt>
                <c:pt idx="8">
                  <c:v>65</c:v>
                </c:pt>
                <c:pt idx="9">
                  <c:v>56</c:v>
                </c:pt>
              </c:numCache>
            </c:numRef>
          </c:xVal>
          <c:yVal>
            <c:numRef>
              <c:f>Pivot_Table!$C$120:$C$129</c:f>
              <c:numCache>
                <c:formatCode>General</c:formatCode>
                <c:ptCount val="10"/>
                <c:pt idx="0">
                  <c:v>21967</c:v>
                </c:pt>
                <c:pt idx="1">
                  <c:v>32160</c:v>
                </c:pt>
                <c:pt idx="2">
                  <c:v>24929</c:v>
                </c:pt>
                <c:pt idx="3">
                  <c:v>26424</c:v>
                </c:pt>
                <c:pt idx="4">
                  <c:v>29861</c:v>
                </c:pt>
                <c:pt idx="5">
                  <c:v>31834</c:v>
                </c:pt>
                <c:pt idx="6">
                  <c:v>31282</c:v>
                </c:pt>
                <c:pt idx="7">
                  <c:v>41114</c:v>
                </c:pt>
                <c:pt idx="8">
                  <c:v>39680</c:v>
                </c:pt>
                <c:pt idx="9">
                  <c:v>44500</c:v>
                </c:pt>
              </c:numCache>
            </c:numRef>
          </c:yVal>
          <c:smooth val="0"/>
          <c:extLst>
            <c:ext xmlns:c16="http://schemas.microsoft.com/office/drawing/2014/chart" uri="{C3380CC4-5D6E-409C-BE32-E72D297353CC}">
              <c16:uniqueId val="{00000000-7171-459C-94BB-D32BBF874999}"/>
            </c:ext>
          </c:extLst>
        </c:ser>
        <c:dLbls>
          <c:showLegendKey val="0"/>
          <c:showVal val="0"/>
          <c:showCatName val="0"/>
          <c:showSerName val="0"/>
          <c:showPercent val="0"/>
          <c:showBubbleSize val="0"/>
        </c:dLbls>
        <c:axId val="1645240048"/>
        <c:axId val="1504232464"/>
      </c:scatterChart>
      <c:valAx>
        <c:axId val="16452400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Sales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4232464"/>
        <c:crosses val="autoZero"/>
        <c:crossBetween val="midCat"/>
      </c:valAx>
      <c:valAx>
        <c:axId val="150423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52400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Pivot_Table!$B$135:$B$138</c:f>
              <c:numCache>
                <c:formatCode>0</c:formatCode>
                <c:ptCount val="4"/>
                <c:pt idx="0">
                  <c:v>102</c:v>
                </c:pt>
                <c:pt idx="1">
                  <c:v>5</c:v>
                </c:pt>
                <c:pt idx="2">
                  <c:v>72.5</c:v>
                </c:pt>
                <c:pt idx="3">
                  <c:v>83</c:v>
                </c:pt>
              </c:numCache>
            </c:numRef>
          </c:xVal>
          <c:yVal>
            <c:numRef>
              <c:f>Pivot_Table!$C$135:$C$138</c:f>
              <c:numCache>
                <c:formatCode>General</c:formatCode>
                <c:ptCount val="4"/>
                <c:pt idx="0">
                  <c:v>20500</c:v>
                </c:pt>
                <c:pt idx="1">
                  <c:v>35900</c:v>
                </c:pt>
                <c:pt idx="2">
                  <c:v>34322.5</c:v>
                </c:pt>
                <c:pt idx="3">
                  <c:v>32000</c:v>
                </c:pt>
              </c:numCache>
            </c:numRef>
          </c:yVal>
          <c:smooth val="0"/>
          <c:extLst>
            <c:ext xmlns:c16="http://schemas.microsoft.com/office/drawing/2014/chart" uri="{C3380CC4-5D6E-409C-BE32-E72D297353CC}">
              <c16:uniqueId val="{00000000-4E03-4427-A4AC-65D89F6346DF}"/>
            </c:ext>
          </c:extLst>
        </c:ser>
        <c:dLbls>
          <c:showLegendKey val="0"/>
          <c:showVal val="0"/>
          <c:showCatName val="0"/>
          <c:showSerName val="0"/>
          <c:showPercent val="0"/>
          <c:showBubbleSize val="0"/>
        </c:dLbls>
        <c:axId val="1838522080"/>
        <c:axId val="13036544"/>
      </c:scatterChart>
      <c:valAx>
        <c:axId val="18385220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36544"/>
        <c:crosses val="autoZero"/>
        <c:crossBetween val="midCat"/>
      </c:valAx>
      <c:valAx>
        <c:axId val="13036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852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[Working_In_Excel.xlsx]Pivot_Table!PivotTable2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Stock vs 2022 sales</a:t>
            </a:r>
          </a:p>
        </c:rich>
      </c:tx>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Pivot_Table!$B$157</c:f>
              <c:strCache>
                <c:ptCount val="1"/>
                <c:pt idx="0">
                  <c:v>Sum of Stock Available</c:v>
                </c:pt>
              </c:strCache>
            </c:strRef>
          </c:tx>
          <c:spPr>
            <a:solidFill>
              <a:schemeClr val="accent1"/>
            </a:solidFill>
            <a:ln>
              <a:noFill/>
            </a:ln>
            <a:effectLst/>
          </c:spPr>
          <c:invertIfNegative val="0"/>
          <c:cat>
            <c:strRef>
              <c:f>Pivot_Table!$A$158:$A$270</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Pivot_Table!$B$158:$B$270</c:f>
              <c:numCache>
                <c:formatCode>General</c:formatCode>
                <c:ptCount val="112"/>
                <c:pt idx="0">
                  <c:v>90</c:v>
                </c:pt>
                <c:pt idx="1">
                  <c:v>55</c:v>
                </c:pt>
                <c:pt idx="2">
                  <c:v>85</c:v>
                </c:pt>
                <c:pt idx="3">
                  <c:v>50</c:v>
                </c:pt>
                <c:pt idx="4">
                  <c:v>65</c:v>
                </c:pt>
                <c:pt idx="5">
                  <c:v>60</c:v>
                </c:pt>
                <c:pt idx="6">
                  <c:v>65</c:v>
                </c:pt>
                <c:pt idx="7">
                  <c:v>85</c:v>
                </c:pt>
                <c:pt idx="8">
                  <c:v>70</c:v>
                </c:pt>
                <c:pt idx="9">
                  <c:v>75</c:v>
                </c:pt>
                <c:pt idx="10">
                  <c:v>100</c:v>
                </c:pt>
                <c:pt idx="11">
                  <c:v>30</c:v>
                </c:pt>
                <c:pt idx="12">
                  <c:v>45</c:v>
                </c:pt>
                <c:pt idx="13">
                  <c:v>85</c:v>
                </c:pt>
                <c:pt idx="14">
                  <c:v>90</c:v>
                </c:pt>
                <c:pt idx="15">
                  <c:v>40</c:v>
                </c:pt>
                <c:pt idx="16">
                  <c:v>65</c:v>
                </c:pt>
                <c:pt idx="17">
                  <c:v>65</c:v>
                </c:pt>
                <c:pt idx="18">
                  <c:v>90</c:v>
                </c:pt>
                <c:pt idx="19">
                  <c:v>50</c:v>
                </c:pt>
                <c:pt idx="20">
                  <c:v>40</c:v>
                </c:pt>
                <c:pt idx="21">
                  <c:v>75</c:v>
                </c:pt>
                <c:pt idx="22">
                  <c:v>80</c:v>
                </c:pt>
                <c:pt idx="23">
                  <c:v>50</c:v>
                </c:pt>
                <c:pt idx="24">
                  <c:v>40</c:v>
                </c:pt>
                <c:pt idx="25">
                  <c:v>75</c:v>
                </c:pt>
                <c:pt idx="26">
                  <c:v>65</c:v>
                </c:pt>
                <c:pt idx="27">
                  <c:v>60</c:v>
                </c:pt>
                <c:pt idx="28">
                  <c:v>85</c:v>
                </c:pt>
                <c:pt idx="29">
                  <c:v>75</c:v>
                </c:pt>
                <c:pt idx="30">
                  <c:v>80</c:v>
                </c:pt>
                <c:pt idx="31">
                  <c:v>75</c:v>
                </c:pt>
                <c:pt idx="32">
                  <c:v>55</c:v>
                </c:pt>
                <c:pt idx="33">
                  <c:v>50</c:v>
                </c:pt>
                <c:pt idx="34">
                  <c:v>40</c:v>
                </c:pt>
                <c:pt idx="35">
                  <c:v>45</c:v>
                </c:pt>
                <c:pt idx="36">
                  <c:v>80</c:v>
                </c:pt>
                <c:pt idx="37">
                  <c:v>30</c:v>
                </c:pt>
                <c:pt idx="38">
                  <c:v>85</c:v>
                </c:pt>
                <c:pt idx="39">
                  <c:v>60</c:v>
                </c:pt>
                <c:pt idx="40">
                  <c:v>170</c:v>
                </c:pt>
                <c:pt idx="41">
                  <c:v>40</c:v>
                </c:pt>
                <c:pt idx="42">
                  <c:v>50</c:v>
                </c:pt>
                <c:pt idx="43">
                  <c:v>50</c:v>
                </c:pt>
                <c:pt idx="44">
                  <c:v>55</c:v>
                </c:pt>
                <c:pt idx="45">
                  <c:v>55</c:v>
                </c:pt>
                <c:pt idx="46">
                  <c:v>60</c:v>
                </c:pt>
                <c:pt idx="47">
                  <c:v>100</c:v>
                </c:pt>
                <c:pt idx="48">
                  <c:v>60</c:v>
                </c:pt>
                <c:pt idx="49">
                  <c:v>95</c:v>
                </c:pt>
                <c:pt idx="50">
                  <c:v>85</c:v>
                </c:pt>
                <c:pt idx="51">
                  <c:v>85</c:v>
                </c:pt>
                <c:pt idx="52">
                  <c:v>65</c:v>
                </c:pt>
                <c:pt idx="53">
                  <c:v>90</c:v>
                </c:pt>
                <c:pt idx="54">
                  <c:v>55</c:v>
                </c:pt>
                <c:pt idx="55">
                  <c:v>80</c:v>
                </c:pt>
                <c:pt idx="56">
                  <c:v>60</c:v>
                </c:pt>
                <c:pt idx="57">
                  <c:v>70</c:v>
                </c:pt>
                <c:pt idx="58">
                  <c:v>90</c:v>
                </c:pt>
                <c:pt idx="59">
                  <c:v>70</c:v>
                </c:pt>
                <c:pt idx="60">
                  <c:v>75</c:v>
                </c:pt>
                <c:pt idx="61">
                  <c:v>60</c:v>
                </c:pt>
                <c:pt idx="62">
                  <c:v>70</c:v>
                </c:pt>
                <c:pt idx="63">
                  <c:v>80</c:v>
                </c:pt>
                <c:pt idx="64">
                  <c:v>70</c:v>
                </c:pt>
                <c:pt idx="65">
                  <c:v>90</c:v>
                </c:pt>
                <c:pt idx="66">
                  <c:v>50</c:v>
                </c:pt>
                <c:pt idx="67">
                  <c:v>90</c:v>
                </c:pt>
                <c:pt idx="68">
                  <c:v>45</c:v>
                </c:pt>
                <c:pt idx="69">
                  <c:v>45</c:v>
                </c:pt>
                <c:pt idx="70">
                  <c:v>140</c:v>
                </c:pt>
                <c:pt idx="71">
                  <c:v>70</c:v>
                </c:pt>
                <c:pt idx="72">
                  <c:v>40</c:v>
                </c:pt>
                <c:pt idx="73">
                  <c:v>30</c:v>
                </c:pt>
                <c:pt idx="74">
                  <c:v>90</c:v>
                </c:pt>
                <c:pt idx="75">
                  <c:v>60</c:v>
                </c:pt>
                <c:pt idx="76">
                  <c:v>50</c:v>
                </c:pt>
                <c:pt idx="77">
                  <c:v>60</c:v>
                </c:pt>
                <c:pt idx="78">
                  <c:v>35</c:v>
                </c:pt>
                <c:pt idx="79">
                  <c:v>80</c:v>
                </c:pt>
                <c:pt idx="80">
                  <c:v>60</c:v>
                </c:pt>
                <c:pt idx="81">
                  <c:v>75</c:v>
                </c:pt>
                <c:pt idx="82">
                  <c:v>75</c:v>
                </c:pt>
                <c:pt idx="83">
                  <c:v>60</c:v>
                </c:pt>
                <c:pt idx="84">
                  <c:v>75</c:v>
                </c:pt>
                <c:pt idx="85">
                  <c:v>75</c:v>
                </c:pt>
                <c:pt idx="86">
                  <c:v>85</c:v>
                </c:pt>
                <c:pt idx="87">
                  <c:v>110</c:v>
                </c:pt>
                <c:pt idx="88">
                  <c:v>95</c:v>
                </c:pt>
                <c:pt idx="89">
                  <c:v>75</c:v>
                </c:pt>
                <c:pt idx="90">
                  <c:v>50</c:v>
                </c:pt>
                <c:pt idx="91">
                  <c:v>25</c:v>
                </c:pt>
                <c:pt idx="92">
                  <c:v>90</c:v>
                </c:pt>
                <c:pt idx="93">
                  <c:v>80</c:v>
                </c:pt>
                <c:pt idx="94">
                  <c:v>20</c:v>
                </c:pt>
                <c:pt idx="95">
                  <c:v>60</c:v>
                </c:pt>
                <c:pt idx="96">
                  <c:v>30</c:v>
                </c:pt>
                <c:pt idx="97">
                  <c:v>100</c:v>
                </c:pt>
                <c:pt idx="98">
                  <c:v>40</c:v>
                </c:pt>
                <c:pt idx="99">
                  <c:v>75</c:v>
                </c:pt>
                <c:pt idx="100">
                  <c:v>65</c:v>
                </c:pt>
                <c:pt idx="101">
                  <c:v>70</c:v>
                </c:pt>
                <c:pt idx="102">
                  <c:v>70</c:v>
                </c:pt>
                <c:pt idx="103">
                  <c:v>55</c:v>
                </c:pt>
                <c:pt idx="104">
                  <c:v>80</c:v>
                </c:pt>
                <c:pt idx="105">
                  <c:v>60</c:v>
                </c:pt>
                <c:pt idx="106">
                  <c:v>65</c:v>
                </c:pt>
                <c:pt idx="107">
                  <c:v>80</c:v>
                </c:pt>
                <c:pt idx="108">
                  <c:v>85</c:v>
                </c:pt>
                <c:pt idx="109">
                  <c:v>60</c:v>
                </c:pt>
                <c:pt idx="110">
                  <c:v>60</c:v>
                </c:pt>
                <c:pt idx="111">
                  <c:v>40</c:v>
                </c:pt>
              </c:numCache>
            </c:numRef>
          </c:val>
          <c:extLst>
            <c:ext xmlns:c16="http://schemas.microsoft.com/office/drawing/2014/chart" uri="{C3380CC4-5D6E-409C-BE32-E72D297353CC}">
              <c16:uniqueId val="{00000007-BEB1-4DC4-A0D4-C2FB33AD93E3}"/>
            </c:ext>
          </c:extLst>
        </c:ser>
        <c:ser>
          <c:idx val="1"/>
          <c:order val="1"/>
          <c:tx>
            <c:strRef>
              <c:f>Pivot_Table!$C$157</c:f>
              <c:strCache>
                <c:ptCount val="1"/>
                <c:pt idx="0">
                  <c:v>Sum of Yearly Sales (2022)</c:v>
                </c:pt>
              </c:strCache>
            </c:strRef>
          </c:tx>
          <c:spPr>
            <a:solidFill>
              <a:schemeClr val="accent2"/>
            </a:solidFill>
            <a:ln>
              <a:noFill/>
            </a:ln>
            <a:effectLst/>
          </c:spPr>
          <c:invertIfNegative val="0"/>
          <c:cat>
            <c:strRef>
              <c:f>Pivot_Table!$A$158:$A$270</c:f>
              <c:strCache>
                <c:ptCount val="112"/>
                <c:pt idx="0">
                  <c:v>BMW, 3 Series</c:v>
                </c:pt>
                <c:pt idx="1">
                  <c:v>BMW, 4 Series</c:v>
                </c:pt>
                <c:pt idx="2">
                  <c:v>BMW, 5 Series</c:v>
                </c:pt>
                <c:pt idx="3">
                  <c:v>BMW, 6 Series</c:v>
                </c:pt>
                <c:pt idx="4">
                  <c:v>BMW, 7 Series</c:v>
                </c:pt>
                <c:pt idx="5">
                  <c:v>BMW, i3</c:v>
                </c:pt>
                <c:pt idx="6">
                  <c:v>BMW, X1</c:v>
                </c:pt>
                <c:pt idx="7">
                  <c:v>BMW, X2</c:v>
                </c:pt>
                <c:pt idx="8">
                  <c:v>BMW, X3</c:v>
                </c:pt>
                <c:pt idx="9">
                  <c:v>BMW, X4</c:v>
                </c:pt>
                <c:pt idx="10">
                  <c:v>BMW, X5</c:v>
                </c:pt>
                <c:pt idx="11">
                  <c:v>BMW, X7</c:v>
                </c:pt>
                <c:pt idx="12">
                  <c:v>Ford, EcoSport</c:v>
                </c:pt>
                <c:pt idx="13">
                  <c:v>Ford, Escape</c:v>
                </c:pt>
                <c:pt idx="14">
                  <c:v>Ford, Everest</c:v>
                </c:pt>
                <c:pt idx="15">
                  <c:v>Ford, Falcon</c:v>
                </c:pt>
                <c:pt idx="16">
                  <c:v>Ford, Fiesta</c:v>
                </c:pt>
                <c:pt idx="17">
                  <c:v>Ford, Focus</c:v>
                </c:pt>
                <c:pt idx="18">
                  <c:v>Ford, Mondeo</c:v>
                </c:pt>
                <c:pt idx="19">
                  <c:v>Ford, Mustang</c:v>
                </c:pt>
                <c:pt idx="20">
                  <c:v>Ford, Ranger</c:v>
                </c:pt>
                <c:pt idx="21">
                  <c:v>Ford, Taurus</c:v>
                </c:pt>
                <c:pt idx="22">
                  <c:v>Holden, Astra</c:v>
                </c:pt>
                <c:pt idx="23">
                  <c:v>Holden, Barina</c:v>
                </c:pt>
                <c:pt idx="24">
                  <c:v>Holden, Berlina</c:v>
                </c:pt>
                <c:pt idx="25">
                  <c:v>Holden, Captiva</c:v>
                </c:pt>
                <c:pt idx="26">
                  <c:v>Holden, Colorado</c:v>
                </c:pt>
                <c:pt idx="27">
                  <c:v>Holden, Commodore</c:v>
                </c:pt>
                <c:pt idx="28">
                  <c:v>Holden, Cruze</c:v>
                </c:pt>
                <c:pt idx="29">
                  <c:v>Holden, Equinox</c:v>
                </c:pt>
                <c:pt idx="30">
                  <c:v>Holden, Trailblazer</c:v>
                </c:pt>
                <c:pt idx="31">
                  <c:v>Holden, Ute</c:v>
                </c:pt>
                <c:pt idx="32">
                  <c:v>Holden, Volt</c:v>
                </c:pt>
                <c:pt idx="33">
                  <c:v>Honda, Accord</c:v>
                </c:pt>
                <c:pt idx="34">
                  <c:v>Honda, Civic</c:v>
                </c:pt>
                <c:pt idx="35">
                  <c:v>Honda, CR-V</c:v>
                </c:pt>
                <c:pt idx="36">
                  <c:v>Honda, CRX</c:v>
                </c:pt>
                <c:pt idx="37">
                  <c:v>Honda, CR-Z</c:v>
                </c:pt>
                <c:pt idx="38">
                  <c:v>Honda, Fit</c:v>
                </c:pt>
                <c:pt idx="39">
                  <c:v>Honda, HR-V</c:v>
                </c:pt>
                <c:pt idx="40">
                  <c:v>Honda, Jazz</c:v>
                </c:pt>
                <c:pt idx="41">
                  <c:v>Honda, Odyssey</c:v>
                </c:pt>
                <c:pt idx="42">
                  <c:v>Honda, Pilot</c:v>
                </c:pt>
                <c:pt idx="43">
                  <c:v>Honda, S2000</c:v>
                </c:pt>
                <c:pt idx="44">
                  <c:v>Hyundai, Elantra</c:v>
                </c:pt>
                <c:pt idx="45">
                  <c:v>Hyundai, Genesis</c:v>
                </c:pt>
                <c:pt idx="46">
                  <c:v>Hyundai, Grandeur</c:v>
                </c:pt>
                <c:pt idx="47">
                  <c:v>Hyundai, i30</c:v>
                </c:pt>
                <c:pt idx="48">
                  <c:v>Hyundai, iLoad</c:v>
                </c:pt>
                <c:pt idx="49">
                  <c:v>Hyundai, Kona</c:v>
                </c:pt>
                <c:pt idx="50">
                  <c:v>Hyundai, Santa Fe</c:v>
                </c:pt>
                <c:pt idx="51">
                  <c:v>Hyundai, Sonata</c:v>
                </c:pt>
                <c:pt idx="52">
                  <c:v>Hyundai, Starex</c:v>
                </c:pt>
                <c:pt idx="53">
                  <c:v>Hyundai, Tucson</c:v>
                </c:pt>
                <c:pt idx="54">
                  <c:v>Hyundai, Venue</c:v>
                </c:pt>
                <c:pt idx="55">
                  <c:v>Mitsubishi, ASX</c:v>
                </c:pt>
                <c:pt idx="56">
                  <c:v>Mitsubishi, Cordia</c:v>
                </c:pt>
                <c:pt idx="57">
                  <c:v>Mitsubishi, Eclipse Cross</c:v>
                </c:pt>
                <c:pt idx="58">
                  <c:v>Mitsubishi, Galant</c:v>
                </c:pt>
                <c:pt idx="59">
                  <c:v>Mitsubishi, Grandis</c:v>
                </c:pt>
                <c:pt idx="60">
                  <c:v>Mitsubishi, Lancer</c:v>
                </c:pt>
                <c:pt idx="61">
                  <c:v>Mitsubishi, Magna</c:v>
                </c:pt>
                <c:pt idx="62">
                  <c:v>Mitsubishi, Mirage</c:v>
                </c:pt>
                <c:pt idx="63">
                  <c:v>Mitsubishi, Outlander</c:v>
                </c:pt>
                <c:pt idx="64">
                  <c:v>Mitsubishi, Pajero</c:v>
                </c:pt>
                <c:pt idx="65">
                  <c:v>Mitsubishi, Sigma</c:v>
                </c:pt>
                <c:pt idx="66">
                  <c:v>Mitsubishi, Triton</c:v>
                </c:pt>
                <c:pt idx="67">
                  <c:v>Nissan, 370Z</c:v>
                </c:pt>
                <c:pt idx="68">
                  <c:v>Nissan, Juke</c:v>
                </c:pt>
                <c:pt idx="69">
                  <c:v>Nissan, Leaf</c:v>
                </c:pt>
                <c:pt idx="70">
                  <c:v>Nissan, Maxima</c:v>
                </c:pt>
                <c:pt idx="71">
                  <c:v>Nissan, Micra</c:v>
                </c:pt>
                <c:pt idx="72">
                  <c:v>Nissan, Navara</c:v>
                </c:pt>
                <c:pt idx="73">
                  <c:v>Nissan, Patrol</c:v>
                </c:pt>
                <c:pt idx="74">
                  <c:v>Nissan, Pulsar</c:v>
                </c:pt>
                <c:pt idx="75">
                  <c:v>Nissan, Qashqai</c:v>
                </c:pt>
                <c:pt idx="76">
                  <c:v>Nissan, Skyline</c:v>
                </c:pt>
                <c:pt idx="77">
                  <c:v>Nissan, Terrano</c:v>
                </c:pt>
                <c:pt idx="78">
                  <c:v>Nissan, X-Trail</c:v>
                </c:pt>
                <c:pt idx="79">
                  <c:v>Subaru, Ascent</c:v>
                </c:pt>
                <c:pt idx="80">
                  <c:v>Subaru, BRZ</c:v>
                </c:pt>
                <c:pt idx="81">
                  <c:v>Subaru, Forester</c:v>
                </c:pt>
                <c:pt idx="82">
                  <c:v>Subaru, Impreza</c:v>
                </c:pt>
                <c:pt idx="83">
                  <c:v>Subaru, Legacy</c:v>
                </c:pt>
                <c:pt idx="84">
                  <c:v>Subaru, Levorg</c:v>
                </c:pt>
                <c:pt idx="85">
                  <c:v>Subaru, Liberty</c:v>
                </c:pt>
                <c:pt idx="86">
                  <c:v>Subaru, Outback</c:v>
                </c:pt>
                <c:pt idx="87">
                  <c:v>Subaru, WRX</c:v>
                </c:pt>
                <c:pt idx="88">
                  <c:v>Subaru, XV</c:v>
                </c:pt>
                <c:pt idx="89">
                  <c:v>Toyota, Aurion</c:v>
                </c:pt>
                <c:pt idx="90">
                  <c:v>Toyota, Camry</c:v>
                </c:pt>
                <c:pt idx="91">
                  <c:v>Toyota, Corolla</c:v>
                </c:pt>
                <c:pt idx="92">
                  <c:v>Toyota, Highlander</c:v>
                </c:pt>
                <c:pt idx="93">
                  <c:v>Toyota, Hilux</c:v>
                </c:pt>
                <c:pt idx="94">
                  <c:v>Toyota, Land Cruiser</c:v>
                </c:pt>
                <c:pt idx="95">
                  <c:v>Toyota, MR2</c:v>
                </c:pt>
                <c:pt idx="96">
                  <c:v>Toyota, Prius</c:v>
                </c:pt>
                <c:pt idx="97">
                  <c:v>Toyota, RAV4</c:v>
                </c:pt>
                <c:pt idx="98">
                  <c:v>Toyota, Supra</c:v>
                </c:pt>
                <c:pt idx="99">
                  <c:v>Toyota, Yaris</c:v>
                </c:pt>
                <c:pt idx="100">
                  <c:v>Volkswagen, Amarok</c:v>
                </c:pt>
                <c:pt idx="101">
                  <c:v>Volkswagen, Arteon</c:v>
                </c:pt>
                <c:pt idx="102">
                  <c:v>Volkswagen, Caddy</c:v>
                </c:pt>
                <c:pt idx="103">
                  <c:v>Volkswagen, Golf</c:v>
                </c:pt>
                <c:pt idx="104">
                  <c:v>Volkswagen, Golf GTI</c:v>
                </c:pt>
                <c:pt idx="105">
                  <c:v>Volkswagen, Passat</c:v>
                </c:pt>
                <c:pt idx="106">
                  <c:v>Volkswagen, Passat CC</c:v>
                </c:pt>
                <c:pt idx="107">
                  <c:v>Volkswagen, Polo</c:v>
                </c:pt>
                <c:pt idx="108">
                  <c:v>Volkswagen, T-Cross</c:v>
                </c:pt>
                <c:pt idx="109">
                  <c:v>Volkswagen, Tiguan</c:v>
                </c:pt>
                <c:pt idx="110">
                  <c:v>Volkswagen, Touareg</c:v>
                </c:pt>
                <c:pt idx="111">
                  <c:v>Volkswagen, Up!</c:v>
                </c:pt>
              </c:strCache>
            </c:strRef>
          </c:cat>
          <c:val>
            <c:numRef>
              <c:f>Pivot_Table!$C$158:$C$270</c:f>
              <c:numCache>
                <c:formatCode>General</c:formatCode>
                <c:ptCount val="112"/>
                <c:pt idx="0">
                  <c:v>40</c:v>
                </c:pt>
                <c:pt idx="1">
                  <c:v>55</c:v>
                </c:pt>
                <c:pt idx="2">
                  <c:v>20</c:v>
                </c:pt>
                <c:pt idx="3">
                  <c:v>99</c:v>
                </c:pt>
                <c:pt idx="4">
                  <c:v>73</c:v>
                </c:pt>
                <c:pt idx="5">
                  <c:v>128</c:v>
                </c:pt>
                <c:pt idx="6">
                  <c:v>32</c:v>
                </c:pt>
                <c:pt idx="7">
                  <c:v>82</c:v>
                </c:pt>
                <c:pt idx="8">
                  <c:v>23</c:v>
                </c:pt>
                <c:pt idx="9">
                  <c:v>83</c:v>
                </c:pt>
                <c:pt idx="10">
                  <c:v>54</c:v>
                </c:pt>
                <c:pt idx="11">
                  <c:v>87</c:v>
                </c:pt>
                <c:pt idx="12">
                  <c:v>19</c:v>
                </c:pt>
                <c:pt idx="13">
                  <c:v>87</c:v>
                </c:pt>
                <c:pt idx="14">
                  <c:v>106</c:v>
                </c:pt>
                <c:pt idx="15">
                  <c:v>36</c:v>
                </c:pt>
                <c:pt idx="16">
                  <c:v>7</c:v>
                </c:pt>
                <c:pt idx="17">
                  <c:v>76</c:v>
                </c:pt>
                <c:pt idx="18">
                  <c:v>6</c:v>
                </c:pt>
                <c:pt idx="19">
                  <c:v>76</c:v>
                </c:pt>
                <c:pt idx="20">
                  <c:v>87</c:v>
                </c:pt>
                <c:pt idx="21">
                  <c:v>93</c:v>
                </c:pt>
                <c:pt idx="22">
                  <c:v>22</c:v>
                </c:pt>
                <c:pt idx="23">
                  <c:v>108</c:v>
                </c:pt>
                <c:pt idx="24">
                  <c:v>22</c:v>
                </c:pt>
                <c:pt idx="25">
                  <c:v>78</c:v>
                </c:pt>
                <c:pt idx="26">
                  <c:v>108</c:v>
                </c:pt>
                <c:pt idx="27">
                  <c:v>105</c:v>
                </c:pt>
                <c:pt idx="28">
                  <c:v>35</c:v>
                </c:pt>
                <c:pt idx="29">
                  <c:v>61</c:v>
                </c:pt>
                <c:pt idx="30">
                  <c:v>87</c:v>
                </c:pt>
                <c:pt idx="31">
                  <c:v>102</c:v>
                </c:pt>
                <c:pt idx="32">
                  <c:v>36</c:v>
                </c:pt>
                <c:pt idx="33">
                  <c:v>46</c:v>
                </c:pt>
                <c:pt idx="34">
                  <c:v>44</c:v>
                </c:pt>
                <c:pt idx="35">
                  <c:v>34</c:v>
                </c:pt>
                <c:pt idx="36">
                  <c:v>20</c:v>
                </c:pt>
                <c:pt idx="37">
                  <c:v>25</c:v>
                </c:pt>
                <c:pt idx="38">
                  <c:v>16</c:v>
                </c:pt>
                <c:pt idx="39">
                  <c:v>67</c:v>
                </c:pt>
                <c:pt idx="40">
                  <c:v>197</c:v>
                </c:pt>
                <c:pt idx="41">
                  <c:v>26</c:v>
                </c:pt>
                <c:pt idx="42">
                  <c:v>65</c:v>
                </c:pt>
                <c:pt idx="43">
                  <c:v>78</c:v>
                </c:pt>
                <c:pt idx="44">
                  <c:v>31</c:v>
                </c:pt>
                <c:pt idx="45">
                  <c:v>43</c:v>
                </c:pt>
                <c:pt idx="46">
                  <c:v>18</c:v>
                </c:pt>
                <c:pt idx="47">
                  <c:v>11</c:v>
                </c:pt>
                <c:pt idx="48">
                  <c:v>43</c:v>
                </c:pt>
                <c:pt idx="49">
                  <c:v>9</c:v>
                </c:pt>
                <c:pt idx="50">
                  <c:v>86</c:v>
                </c:pt>
                <c:pt idx="51">
                  <c:v>79</c:v>
                </c:pt>
                <c:pt idx="52">
                  <c:v>106</c:v>
                </c:pt>
                <c:pt idx="53">
                  <c:v>43</c:v>
                </c:pt>
                <c:pt idx="54">
                  <c:v>103</c:v>
                </c:pt>
                <c:pt idx="55">
                  <c:v>85</c:v>
                </c:pt>
                <c:pt idx="56">
                  <c:v>55</c:v>
                </c:pt>
                <c:pt idx="57">
                  <c:v>27</c:v>
                </c:pt>
                <c:pt idx="58">
                  <c:v>65</c:v>
                </c:pt>
                <c:pt idx="59">
                  <c:v>94</c:v>
                </c:pt>
                <c:pt idx="60">
                  <c:v>95</c:v>
                </c:pt>
                <c:pt idx="61">
                  <c:v>74</c:v>
                </c:pt>
                <c:pt idx="62">
                  <c:v>68</c:v>
                </c:pt>
                <c:pt idx="63">
                  <c:v>71</c:v>
                </c:pt>
                <c:pt idx="64">
                  <c:v>59</c:v>
                </c:pt>
                <c:pt idx="65">
                  <c:v>63</c:v>
                </c:pt>
                <c:pt idx="66">
                  <c:v>83</c:v>
                </c:pt>
                <c:pt idx="67">
                  <c:v>93</c:v>
                </c:pt>
                <c:pt idx="68">
                  <c:v>10</c:v>
                </c:pt>
                <c:pt idx="69">
                  <c:v>19</c:v>
                </c:pt>
                <c:pt idx="70">
                  <c:v>173</c:v>
                </c:pt>
                <c:pt idx="71">
                  <c:v>89</c:v>
                </c:pt>
                <c:pt idx="72">
                  <c:v>76</c:v>
                </c:pt>
                <c:pt idx="73">
                  <c:v>74</c:v>
                </c:pt>
                <c:pt idx="74">
                  <c:v>12</c:v>
                </c:pt>
                <c:pt idx="75">
                  <c:v>40</c:v>
                </c:pt>
                <c:pt idx="76">
                  <c:v>105</c:v>
                </c:pt>
                <c:pt idx="77">
                  <c:v>65</c:v>
                </c:pt>
                <c:pt idx="78">
                  <c:v>24</c:v>
                </c:pt>
                <c:pt idx="79">
                  <c:v>103</c:v>
                </c:pt>
                <c:pt idx="80">
                  <c:v>52</c:v>
                </c:pt>
                <c:pt idx="81">
                  <c:v>62</c:v>
                </c:pt>
                <c:pt idx="82">
                  <c:v>53</c:v>
                </c:pt>
                <c:pt idx="83">
                  <c:v>98</c:v>
                </c:pt>
                <c:pt idx="84">
                  <c:v>87</c:v>
                </c:pt>
                <c:pt idx="85">
                  <c:v>63</c:v>
                </c:pt>
                <c:pt idx="86">
                  <c:v>90</c:v>
                </c:pt>
                <c:pt idx="87">
                  <c:v>180</c:v>
                </c:pt>
                <c:pt idx="88">
                  <c:v>49</c:v>
                </c:pt>
                <c:pt idx="89">
                  <c:v>44</c:v>
                </c:pt>
                <c:pt idx="90">
                  <c:v>89</c:v>
                </c:pt>
                <c:pt idx="91">
                  <c:v>57</c:v>
                </c:pt>
                <c:pt idx="92">
                  <c:v>45</c:v>
                </c:pt>
                <c:pt idx="93">
                  <c:v>5</c:v>
                </c:pt>
                <c:pt idx="94">
                  <c:v>58</c:v>
                </c:pt>
                <c:pt idx="95">
                  <c:v>33</c:v>
                </c:pt>
                <c:pt idx="96">
                  <c:v>92</c:v>
                </c:pt>
                <c:pt idx="97">
                  <c:v>62</c:v>
                </c:pt>
                <c:pt idx="98">
                  <c:v>30</c:v>
                </c:pt>
                <c:pt idx="99">
                  <c:v>45</c:v>
                </c:pt>
                <c:pt idx="100">
                  <c:v>19</c:v>
                </c:pt>
                <c:pt idx="101">
                  <c:v>48</c:v>
                </c:pt>
                <c:pt idx="102">
                  <c:v>75</c:v>
                </c:pt>
                <c:pt idx="103">
                  <c:v>4</c:v>
                </c:pt>
                <c:pt idx="104">
                  <c:v>79</c:v>
                </c:pt>
                <c:pt idx="105">
                  <c:v>84</c:v>
                </c:pt>
                <c:pt idx="106">
                  <c:v>45</c:v>
                </c:pt>
                <c:pt idx="107">
                  <c:v>62</c:v>
                </c:pt>
                <c:pt idx="108">
                  <c:v>88</c:v>
                </c:pt>
                <c:pt idx="109">
                  <c:v>7</c:v>
                </c:pt>
                <c:pt idx="110">
                  <c:v>8</c:v>
                </c:pt>
                <c:pt idx="111">
                  <c:v>27</c:v>
                </c:pt>
              </c:numCache>
            </c:numRef>
          </c:val>
          <c:extLst>
            <c:ext xmlns:c16="http://schemas.microsoft.com/office/drawing/2014/chart" uri="{C3380CC4-5D6E-409C-BE32-E72D297353CC}">
              <c16:uniqueId val="{00000009-BEB1-4DC4-A0D4-C2FB33AD93E3}"/>
            </c:ext>
          </c:extLst>
        </c:ser>
        <c:dLbls>
          <c:showLegendKey val="0"/>
          <c:showVal val="0"/>
          <c:showCatName val="0"/>
          <c:showSerName val="0"/>
          <c:showPercent val="0"/>
          <c:showBubbleSize val="0"/>
        </c:dLbls>
        <c:gapWidth val="219"/>
        <c:overlap val="-27"/>
        <c:axId val="369139664"/>
        <c:axId val="13041504"/>
      </c:barChart>
      <c:catAx>
        <c:axId val="369139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1" i="0" u="none" strike="noStrike" baseline="0">
                    <a:effectLst/>
                  </a:rPr>
                  <a:t>Manufacturer, Model</a:t>
                </a:r>
                <a:r>
                  <a:rPr lang="en-AU" sz="1000" b="0" i="0" u="none" strike="noStrike" baseline="0"/>
                  <a:t> </a:t>
                </a:r>
                <a:endParaRPr lang="en-AU"/>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41504"/>
        <c:crosses val="autoZero"/>
        <c:auto val="1"/>
        <c:lblAlgn val="ctr"/>
        <c:lblOffset val="100"/>
        <c:noMultiLvlLbl val="0"/>
      </c:catAx>
      <c:valAx>
        <c:axId val="1304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139664"/>
        <c:crosses val="autoZero"/>
        <c:crossBetween val="between"/>
      </c:valAx>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24</xdr:col>
      <xdr:colOff>519545</xdr:colOff>
      <xdr:row>4</xdr:row>
      <xdr:rowOff>76200</xdr:rowOff>
    </xdr:to>
    <xdr:sp macro="" textlink="">
      <xdr:nvSpPr>
        <xdr:cNvPr id="2" name="TextBox 1">
          <a:extLst>
            <a:ext uri="{FF2B5EF4-FFF2-40B4-BE49-F238E27FC236}">
              <a16:creationId xmlns:a16="http://schemas.microsoft.com/office/drawing/2014/main" id="{D583B865-6282-F7E7-E3FF-F84EA321D9F1}"/>
            </a:ext>
          </a:extLst>
        </xdr:cNvPr>
        <xdr:cNvSpPr txBox="1"/>
      </xdr:nvSpPr>
      <xdr:spPr>
        <a:xfrm>
          <a:off x="0" y="19050"/>
          <a:ext cx="15066818" cy="79935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4000">
              <a:solidFill>
                <a:schemeClr val="bg1"/>
              </a:solidFill>
              <a:latin typeface="ADLaM Display" panose="020F0502020204030204" pitchFamily="2" charset="0"/>
              <a:ea typeface="ADLaM Display" panose="020F0502020204030204" pitchFamily="2" charset="0"/>
              <a:cs typeface="ADLaM Display" panose="020F0502020204030204" pitchFamily="2" charset="0"/>
            </a:rPr>
            <a:t>Dashboard</a:t>
          </a:r>
        </a:p>
      </xdr:txBody>
    </xdr:sp>
    <xdr:clientData/>
  </xdr:twoCellAnchor>
  <xdr:twoCellAnchor>
    <xdr:from>
      <xdr:col>9</xdr:col>
      <xdr:colOff>19050</xdr:colOff>
      <xdr:row>4</xdr:row>
      <xdr:rowOff>76198</xdr:rowOff>
    </xdr:from>
    <xdr:to>
      <xdr:col>24</xdr:col>
      <xdr:colOff>519545</xdr:colOff>
      <xdr:row>20</xdr:row>
      <xdr:rowOff>0</xdr:rowOff>
    </xdr:to>
    <xdr:graphicFrame macro="">
      <xdr:nvGraphicFramePr>
        <xdr:cNvPr id="3" name="Chart 2">
          <a:extLst>
            <a:ext uri="{FF2B5EF4-FFF2-40B4-BE49-F238E27FC236}">
              <a16:creationId xmlns:a16="http://schemas.microsoft.com/office/drawing/2014/main" id="{1D3186C9-52EA-478C-A0B9-D0B7C39BC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12370</xdr:colOff>
      <xdr:row>19</xdr:row>
      <xdr:rowOff>144253</xdr:rowOff>
    </xdr:from>
    <xdr:to>
      <xdr:col>24</xdr:col>
      <xdr:colOff>489817</xdr:colOff>
      <xdr:row>45</xdr:row>
      <xdr:rowOff>89647</xdr:rowOff>
    </xdr:to>
    <xdr:graphicFrame macro="">
      <xdr:nvGraphicFramePr>
        <xdr:cNvPr id="6" name="Chart 5">
          <a:extLst>
            <a:ext uri="{FF2B5EF4-FFF2-40B4-BE49-F238E27FC236}">
              <a16:creationId xmlns:a16="http://schemas.microsoft.com/office/drawing/2014/main" id="{5FADDE82-BD56-4BED-BC19-AD4C0BBB3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xdr:row>
      <xdr:rowOff>78067</xdr:rowOff>
    </xdr:from>
    <xdr:to>
      <xdr:col>3</xdr:col>
      <xdr:colOff>-1</xdr:colOff>
      <xdr:row>17</xdr:row>
      <xdr:rowOff>121957</xdr:rowOff>
    </xdr:to>
    <mc:AlternateContent xmlns:mc="http://schemas.openxmlformats.org/markup-compatibility/2006" xmlns:a14="http://schemas.microsoft.com/office/drawing/2010/main">
      <mc:Choice Requires="a14">
        <xdr:graphicFrame macro="">
          <xdr:nvGraphicFramePr>
            <xdr:cNvPr id="7" name="Manufacturer, Model">
              <a:extLst>
                <a:ext uri="{FF2B5EF4-FFF2-40B4-BE49-F238E27FC236}">
                  <a16:creationId xmlns:a16="http://schemas.microsoft.com/office/drawing/2014/main" id="{3DDB714D-93D7-CC65-05E5-6919A0DB8FAC}"/>
                </a:ext>
              </a:extLst>
            </xdr:cNvPr>
            <xdr:cNvGraphicFramePr/>
          </xdr:nvGraphicFramePr>
          <xdr:xfrm>
            <a:off x="0" y="0"/>
            <a:ext cx="0" cy="0"/>
          </xdr:xfrm>
          <a:graphic>
            <a:graphicData uri="http://schemas.microsoft.com/office/drawing/2010/slicer">
              <sle:slicer xmlns:sle="http://schemas.microsoft.com/office/drawing/2010/slicer" name="Manufacturer, Model"/>
            </a:graphicData>
          </a:graphic>
        </xdr:graphicFrame>
      </mc:Choice>
      <mc:Fallback xmlns="">
        <xdr:sp macro="" textlink="">
          <xdr:nvSpPr>
            <xdr:cNvPr id="0" name=""/>
            <xdr:cNvSpPr>
              <a:spLocks noTextEdit="1"/>
            </xdr:cNvSpPr>
          </xdr:nvSpPr>
          <xdr:spPr>
            <a:xfrm>
              <a:off x="0" y="840067"/>
              <a:ext cx="1815352" cy="252039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39781</xdr:colOff>
      <xdr:row>4</xdr:row>
      <xdr:rowOff>67795</xdr:rowOff>
    </xdr:from>
    <xdr:to>
      <xdr:col>6</xdr:col>
      <xdr:colOff>39782</xdr:colOff>
      <xdr:row>17</xdr:row>
      <xdr:rowOff>115420</xdr:rowOff>
    </xdr:to>
    <mc:AlternateContent xmlns:mc="http://schemas.openxmlformats.org/markup-compatibility/2006" xmlns:a14="http://schemas.microsoft.com/office/drawing/2010/main">
      <mc:Choice Requires="a14">
        <xdr:graphicFrame macro="">
          <xdr:nvGraphicFramePr>
            <xdr:cNvPr id="8" name="Year">
              <a:extLst>
                <a:ext uri="{FF2B5EF4-FFF2-40B4-BE49-F238E27FC236}">
                  <a16:creationId xmlns:a16="http://schemas.microsoft.com/office/drawing/2014/main" id="{8BD471C2-9AE6-49F0-F9D9-786C8F64ECBF}"/>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1855134" y="829795"/>
              <a:ext cx="1815354" cy="25241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600075</xdr:colOff>
      <xdr:row>4</xdr:row>
      <xdr:rowOff>85725</xdr:rowOff>
    </xdr:from>
    <xdr:to>
      <xdr:col>8</xdr:col>
      <xdr:colOff>600075</xdr:colOff>
      <xdr:row>17</xdr:row>
      <xdr:rowOff>133350</xdr:rowOff>
    </xdr:to>
    <mc:AlternateContent xmlns:mc="http://schemas.openxmlformats.org/markup-compatibility/2006" xmlns:a14="http://schemas.microsoft.com/office/drawing/2010/main">
      <mc:Choice Requires="a14">
        <xdr:graphicFrame macro="">
          <xdr:nvGraphicFramePr>
            <xdr:cNvPr id="9" name="Type">
              <a:extLst>
                <a:ext uri="{FF2B5EF4-FFF2-40B4-BE49-F238E27FC236}">
                  <a16:creationId xmlns:a16="http://schemas.microsoft.com/office/drawing/2014/main" id="{CE448454-0BED-E523-464D-12C37011F677}"/>
                </a:ext>
              </a:extLst>
            </xdr:cNvP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3625663" y="847725"/>
              <a:ext cx="1815353" cy="25241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17</xdr:row>
      <xdr:rowOff>120316</xdr:rowOff>
    </xdr:from>
    <xdr:to>
      <xdr:col>5</xdr:col>
      <xdr:colOff>50132</xdr:colOff>
      <xdr:row>32</xdr:row>
      <xdr:rowOff>6016</xdr:rowOff>
    </xdr:to>
    <xdr:graphicFrame macro="">
      <xdr:nvGraphicFramePr>
        <xdr:cNvPr id="13" name="Chart 12">
          <a:extLst>
            <a:ext uri="{FF2B5EF4-FFF2-40B4-BE49-F238E27FC236}">
              <a16:creationId xmlns:a16="http://schemas.microsoft.com/office/drawing/2014/main" id="{6F5679CB-AAD8-4D48-8B0D-4CFF6513F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11206</xdr:colOff>
      <xdr:row>31</xdr:row>
      <xdr:rowOff>143906</xdr:rowOff>
    </xdr:from>
    <xdr:to>
      <xdr:col>8</xdr:col>
      <xdr:colOff>582706</xdr:colOff>
      <xdr:row>45</xdr:row>
      <xdr:rowOff>112059</xdr:rowOff>
    </xdr:to>
    <xdr:graphicFrame macro="">
      <xdr:nvGraphicFramePr>
        <xdr:cNvPr id="14" name="Chart 13">
          <a:extLst>
            <a:ext uri="{FF2B5EF4-FFF2-40B4-BE49-F238E27FC236}">
              <a16:creationId xmlns:a16="http://schemas.microsoft.com/office/drawing/2014/main" id="{199C178B-FCA4-4281-9062-26983F84E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78442</xdr:colOff>
      <xdr:row>17</xdr:row>
      <xdr:rowOff>145679</xdr:rowOff>
    </xdr:from>
    <xdr:to>
      <xdr:col>9</xdr:col>
      <xdr:colOff>22412</xdr:colOff>
      <xdr:row>32</xdr:row>
      <xdr:rowOff>11207</xdr:rowOff>
    </xdr:to>
    <xdr:graphicFrame macro="">
      <xdr:nvGraphicFramePr>
        <xdr:cNvPr id="15" name="Chart 14">
          <a:extLst>
            <a:ext uri="{FF2B5EF4-FFF2-40B4-BE49-F238E27FC236}">
              <a16:creationId xmlns:a16="http://schemas.microsoft.com/office/drawing/2014/main" id="{63F048A2-3ADE-4799-8AD2-DA4DDE4E6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314325</xdr:colOff>
      <xdr:row>0</xdr:row>
      <xdr:rowOff>176211</xdr:rowOff>
    </xdr:from>
    <xdr:to>
      <xdr:col>13</xdr:col>
      <xdr:colOff>742950</xdr:colOff>
      <xdr:row>23</xdr:row>
      <xdr:rowOff>47625</xdr:rowOff>
    </xdr:to>
    <xdr:graphicFrame macro="">
      <xdr:nvGraphicFramePr>
        <xdr:cNvPr id="2" name="Chart 1">
          <a:extLst>
            <a:ext uri="{FF2B5EF4-FFF2-40B4-BE49-F238E27FC236}">
              <a16:creationId xmlns:a16="http://schemas.microsoft.com/office/drawing/2014/main" id="{6BC11938-7EB0-4024-65B1-46A2556904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228600</xdr:colOff>
      <xdr:row>112</xdr:row>
      <xdr:rowOff>100011</xdr:rowOff>
    </xdr:from>
    <xdr:to>
      <xdr:col>7</xdr:col>
      <xdr:colOff>1133475</xdr:colOff>
      <xdr:row>126</xdr:row>
      <xdr:rowOff>85724</xdr:rowOff>
    </xdr:to>
    <xdr:graphicFrame macro="">
      <xdr:nvGraphicFramePr>
        <xdr:cNvPr id="12" name="Chart 11">
          <a:extLst>
            <a:ext uri="{FF2B5EF4-FFF2-40B4-BE49-F238E27FC236}">
              <a16:creationId xmlns:a16="http://schemas.microsoft.com/office/drawing/2014/main" id="{ACE1A482-3738-77A3-549A-767CBB9895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476250</xdr:colOff>
      <xdr:row>139</xdr:row>
      <xdr:rowOff>109537</xdr:rowOff>
    </xdr:from>
    <xdr:to>
      <xdr:col>3</xdr:col>
      <xdr:colOff>771525</xdr:colOff>
      <xdr:row>153</xdr:row>
      <xdr:rowOff>185737</xdr:rowOff>
    </xdr:to>
    <xdr:graphicFrame macro="">
      <xdr:nvGraphicFramePr>
        <xdr:cNvPr id="3" name="Chart 2">
          <a:extLst>
            <a:ext uri="{FF2B5EF4-FFF2-40B4-BE49-F238E27FC236}">
              <a16:creationId xmlns:a16="http://schemas.microsoft.com/office/drawing/2014/main" id="{030085BD-0888-86DA-3A7B-7338CB5EA9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114299</xdr:colOff>
      <xdr:row>162</xdr:row>
      <xdr:rowOff>128586</xdr:rowOff>
    </xdr:from>
    <xdr:to>
      <xdr:col>11</xdr:col>
      <xdr:colOff>247650</xdr:colOff>
      <xdr:row>183</xdr:row>
      <xdr:rowOff>190499</xdr:rowOff>
    </xdr:to>
    <xdr:graphicFrame macro="">
      <xdr:nvGraphicFramePr>
        <xdr:cNvPr id="4" name="Chart 3">
          <a:extLst>
            <a:ext uri="{FF2B5EF4-FFF2-40B4-BE49-F238E27FC236}">
              <a16:creationId xmlns:a16="http://schemas.microsoft.com/office/drawing/2014/main" id="{C42E1761-695A-5B7D-ECE0-2B3C59BC4E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147637</xdr:colOff>
      <xdr:row>82</xdr:row>
      <xdr:rowOff>33337</xdr:rowOff>
    </xdr:from>
    <xdr:to>
      <xdr:col>8</xdr:col>
      <xdr:colOff>681037</xdr:colOff>
      <xdr:row>96</xdr:row>
      <xdr:rowOff>109537</xdr:rowOff>
    </xdr:to>
    <xdr:graphicFrame macro="">
      <xdr:nvGraphicFramePr>
        <xdr:cNvPr id="5" name="Chart 4">
          <a:extLst>
            <a:ext uri="{FF2B5EF4-FFF2-40B4-BE49-F238E27FC236}">
              <a16:creationId xmlns:a16="http://schemas.microsoft.com/office/drawing/2014/main" id="{36D5AF9F-77ED-6402-8029-EB562D8A67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138112</xdr:colOff>
      <xdr:row>50</xdr:row>
      <xdr:rowOff>14287</xdr:rowOff>
    </xdr:from>
    <xdr:to>
      <xdr:col>8</xdr:col>
      <xdr:colOff>671512</xdr:colOff>
      <xdr:row>64</xdr:row>
      <xdr:rowOff>90487</xdr:rowOff>
    </xdr:to>
    <xdr:graphicFrame macro="">
      <xdr:nvGraphicFramePr>
        <xdr:cNvPr id="7" name="Chart 6">
          <a:extLst>
            <a:ext uri="{FF2B5EF4-FFF2-40B4-BE49-F238E27FC236}">
              <a16:creationId xmlns:a16="http://schemas.microsoft.com/office/drawing/2014/main" id="{FB5AC213-E8AA-1CC6-C5AE-1FF7F1D5F9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ynn Cat499" refreshedDate="45249.356437037037" createdVersion="8" refreshedVersion="8" minRefreshableVersion="3" recordCount="116" xr:uid="{5B21B9D9-37CF-49C3-81C7-D1F6C273A363}">
  <cacheSource type="worksheet">
    <worksheetSource ref="A1:I117" sheet="Working_Dataset"/>
  </cacheSource>
  <cacheFields count="9">
    <cacheField name="Vehicle ID" numFmtId="0">
      <sharedItems/>
    </cacheField>
    <cacheField name="Manufacturer" numFmtId="0">
      <sharedItems/>
    </cacheField>
    <cacheField name="Model" numFmtId="0">
      <sharedItems/>
    </cacheField>
    <cacheField name="Manufacturer, Model" numFmtId="0">
      <sharedItems count="112">
        <s v="Toyota, Corolla"/>
        <s v="Ford, Ranger"/>
        <s v="Holden, Commodore"/>
        <s v="Mitsubishi, Outlander"/>
        <s v="Hyundai, i30"/>
        <s v="Honda, CR-V"/>
        <s v="Subaru, Forester"/>
        <s v="Nissan, X-Trail"/>
        <s v="Volkswagen, Golf"/>
        <s v="BMW, 3 Series"/>
        <s v="Toyota, Camry"/>
        <s v="Ford, Fiesta"/>
        <s v="Holden, Astra"/>
        <s v="Mitsubishi, Pajero"/>
        <s v="Hyundai, Tucson"/>
        <s v="Honda, Civic"/>
        <s v="Subaru, Outback"/>
        <s v="Nissan, Patrol"/>
        <s v="Volkswagen, Passat"/>
        <s v="BMW, 5 Series"/>
        <s v="Toyota, Land Cruiser"/>
        <s v="Ford, Mustang"/>
        <s v="Holden, Colorado"/>
        <s v="Mitsubishi, Mirage"/>
        <s v="Hyundai, Kona"/>
        <s v="Honda, Accord"/>
        <s v="Subaru, Impreza"/>
        <s v="Nissan, Navara"/>
        <s v="Volkswagen, Tiguan"/>
        <s v="BMW, X5"/>
        <s v="Toyota, Prius"/>
        <s v="Ford, Focus"/>
        <s v="Holden, Trailblazer"/>
        <s v="Mitsubishi, Eclipse Cross"/>
        <s v="Hyundai, Santa Fe"/>
        <s v="Honda, HR-V"/>
        <s v="Subaru, XV"/>
        <s v="Nissan, Leaf"/>
        <s v="Volkswagen, Arteon"/>
        <s v="BMW, 7 Series"/>
        <s v="Toyota, RAV4"/>
        <s v="Holden, Captiva"/>
        <s v="Mitsubishi, ASX"/>
        <s v="Hyundai, Venue"/>
        <s v="Honda, Odyssey"/>
        <s v="Subaru, BRZ"/>
        <s v="Nissan, Juke"/>
        <s v="Volkswagen, Polo"/>
        <s v="BMW, X3"/>
        <s v="Toyota, Highlander"/>
        <s v="Ford, Escape"/>
        <s v="Holden, Equinox"/>
        <s v="Mitsubishi, Triton"/>
        <s v="Nissan, Qashqai"/>
        <s v="Volkswagen, T-Cross"/>
        <s v="BMW, X1"/>
        <s v="Toyota, Yaris"/>
        <s v="Ford, Everest"/>
        <s v="Holden, Barina"/>
        <s v="Mitsubishi, Lancer"/>
        <s v="Hyundai, Elantra"/>
        <s v="Honda, Fit"/>
        <s v="Subaru, Legacy"/>
        <s v="Nissan, Micra"/>
        <s v="Volkswagen, Up!"/>
        <s v="Hyundai, Genesis"/>
        <s v="Honda, CR-Z"/>
        <s v="Subaru, Levorg"/>
        <s v="Nissan, Terrano"/>
        <s v="Volkswagen, Golf GTI"/>
        <s v="BMW, 4 Series"/>
        <s v="Toyota, Supra"/>
        <s v="Ford, Mondeo"/>
        <s v="Holden, Ute"/>
        <s v="Mitsubishi, Magna"/>
        <s v="Hyundai, Sonata"/>
        <s v="Honda, Pilot"/>
        <s v="Volkswagen, Passat CC"/>
        <s v="BMW, X7"/>
        <s v="Toyota, Aurion"/>
        <s v="Ford, Falcon"/>
        <s v="Holden, Volt"/>
        <s v="Mitsubishi, Galant"/>
        <s v="Hyundai, iLoad"/>
        <s v="Honda, CRX"/>
        <s v="Subaru, Liberty"/>
        <s v="Nissan, Skyline"/>
        <s v="Volkswagen, Touareg"/>
        <s v="BMW, X2"/>
        <s v="Mitsubishi, Grandis"/>
        <s v="Hyundai, Starex"/>
        <s v="Honda, S2000"/>
        <s v="Subaru, Ascent"/>
        <s v="Nissan, 370Z"/>
        <s v="Volkswagen, Caddy"/>
        <s v="BMW, X4"/>
        <s v="Toyota, MR2"/>
        <s v="Ford, EcoSport"/>
        <s v="Holden, Cruze"/>
        <s v="Mitsubishi, Cordia"/>
        <s v="Nissan, Pulsar"/>
        <s v="Volkswagen, Amarok"/>
        <s v="BMW, 6 Series"/>
        <s v="Toyota, Hilux"/>
        <s v="Ford, Taurus"/>
        <s v="Holden, Berlina"/>
        <s v="Mitsubishi, Sigma"/>
        <s v="Hyundai, Grandeur"/>
        <s v="Honda, Jazz"/>
        <s v="Subaru, WRX"/>
        <s v="Nissan, Maxima"/>
        <s v="BMW, i3"/>
      </sharedItems>
    </cacheField>
    <cacheField name="Year" numFmtId="0">
      <sharedItems containsSemiMixedTypes="0" containsString="0" containsNumber="1" containsInteger="1" minValue="2014" maxValue="2023" count="10">
        <n v="2018"/>
        <n v="2019"/>
        <n v="2017"/>
        <n v="2020"/>
        <n v="2016"/>
        <n v="2021"/>
        <n v="2015"/>
        <n v="2014"/>
        <n v="2022"/>
        <n v="2023"/>
      </sharedItems>
    </cacheField>
    <cacheField name="Type" numFmtId="0">
      <sharedItems count="9">
        <s v="Sedan"/>
        <s v="Pickup"/>
        <s v="Hatchback"/>
        <s v="SUV"/>
        <s v="Coupe"/>
        <s v="Minivan"/>
        <s v="Wagon"/>
        <s v="Van"/>
        <s v="Convertible"/>
      </sharedItems>
    </cacheField>
    <cacheField name="Price (AUD)" numFmtId="0">
      <sharedItems containsSemiMixedTypes="0" containsString="0" containsNumber="1" containsInteger="1" minValue="12300" maxValue="75000" count="87">
        <n v="21500"/>
        <n v="30500"/>
        <n v="18900"/>
        <n v="27800"/>
        <n v="14750"/>
        <n v="29000"/>
        <n v="21900"/>
        <n v="29990"/>
        <n v="19800"/>
        <n v="26500"/>
        <n v="24500"/>
        <n v="18200"/>
        <n v="15900"/>
        <n v="32700"/>
        <n v="23500"/>
        <n v="35000"/>
        <n v="20700"/>
        <n v="57990"/>
        <n v="27500"/>
        <n v="34500"/>
        <n v="75000"/>
        <n v="45600"/>
        <n v="29800"/>
        <n v="12300"/>
        <n v="17900"/>
        <n v="22000"/>
        <n v="23400"/>
        <n v="31990"/>
        <n v="33500"/>
        <n v="45500"/>
        <n v="20400"/>
        <n v="29500"/>
        <n v="26800"/>
        <n v="34900"/>
        <n v="54000"/>
        <n v="18700"/>
        <n v="37990"/>
        <n v="42800"/>
        <n v="66500"/>
        <n v="38900"/>
        <n v="22500"/>
        <n v="24600"/>
        <n v="21800"/>
        <n v="26000"/>
        <n v="35500"/>
        <n v="27990"/>
        <n v="20200"/>
        <n v="43000"/>
        <n v="47800"/>
        <n v="26900"/>
        <n v="32000"/>
        <n v="28500"/>
        <n v="29900"/>
        <n v="31500"/>
        <n v="45800"/>
        <n v="14500"/>
        <n v="16200"/>
        <n v="40000"/>
        <n v="26700"/>
        <n v="30000"/>
        <n v="45000"/>
        <n v="70000"/>
        <n v="37500"/>
        <n v="23800"/>
        <n v="36500"/>
        <n v="46000"/>
        <n v="20500"/>
        <n v="15000"/>
        <n v="55000"/>
        <n v="50000"/>
        <n v="20000"/>
        <n v="33900"/>
        <n v="20800"/>
        <n v="49000"/>
        <n v="25900"/>
        <n v="42500"/>
        <n v="42000"/>
        <n v="19900"/>
        <n v="17000"/>
        <n v="39000"/>
        <n v="35900"/>
        <n v="25000"/>
        <n v="17800"/>
        <n v="32500"/>
        <n v="20900"/>
        <n v="41000"/>
        <n v="53000"/>
      </sharedItems>
    </cacheField>
    <cacheField name="Stock Available" numFmtId="0">
      <sharedItems containsSemiMixedTypes="0" containsString="0" containsNumber="1" containsInteger="1" minValue="20" maxValue="100" count="17">
        <n v="25"/>
        <n v="40"/>
        <n v="60"/>
        <n v="80"/>
        <n v="100"/>
        <n v="45"/>
        <n v="75"/>
        <n v="35"/>
        <n v="55"/>
        <n v="90"/>
        <n v="50"/>
        <n v="65"/>
        <n v="70"/>
        <n v="85"/>
        <n v="30"/>
        <n v="20"/>
        <n v="95"/>
      </sharedItems>
    </cacheField>
    <cacheField name="Yearly Sales (2022)" numFmtId="0">
      <sharedItems containsSemiMixedTypes="0" containsString="0" containsNumber="1" containsInteger="1" minValue="4" maxValue="108" count="76">
        <n v="57"/>
        <n v="87"/>
        <n v="105"/>
        <n v="71"/>
        <n v="11"/>
        <n v="34"/>
        <n v="62"/>
        <n v="24"/>
        <n v="4"/>
        <n v="40"/>
        <n v="89"/>
        <n v="7"/>
        <n v="22"/>
        <n v="59"/>
        <n v="43"/>
        <n v="44"/>
        <n v="90"/>
        <n v="74"/>
        <n v="84"/>
        <n v="20"/>
        <n v="58"/>
        <n v="76"/>
        <n v="108"/>
        <n v="68"/>
        <n v="9"/>
        <n v="46"/>
        <n v="53"/>
        <n v="54"/>
        <n v="92"/>
        <n v="27"/>
        <n v="86"/>
        <n v="67"/>
        <n v="49"/>
        <n v="19"/>
        <n v="48"/>
        <n v="73"/>
        <n v="78"/>
        <n v="85"/>
        <n v="103"/>
        <n v="26"/>
        <n v="52"/>
        <n v="10"/>
        <n v="23"/>
        <n v="45"/>
        <n v="61"/>
        <n v="83"/>
        <n v="88"/>
        <n v="32"/>
        <n v="106"/>
        <n v="95"/>
        <n v="31"/>
        <n v="16"/>
        <n v="98"/>
        <n v="25"/>
        <n v="65"/>
        <n v="79"/>
        <n v="55"/>
        <n v="30"/>
        <n v="6"/>
        <n v="102"/>
        <n v="36"/>
        <n v="63"/>
        <n v="8"/>
        <n v="82"/>
        <n v="94"/>
        <n v="93"/>
        <n v="75"/>
        <n v="33"/>
        <n v="35"/>
        <n v="12"/>
        <n v="99"/>
        <n v="5"/>
        <n v="18"/>
        <n v="56"/>
        <n v="70"/>
        <n v="72"/>
      </sharedItems>
    </cacheField>
  </cacheFields>
  <extLst>
    <ext xmlns:x14="http://schemas.microsoft.com/office/spreadsheetml/2009/9/main" uri="{725AE2AE-9491-48be-B2B4-4EB974FC3084}">
      <x14:pivotCacheDefinition pivotCacheId="84575274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6">
  <r>
    <s v="AU1001"/>
    <s v="Toyota"/>
    <s v="Corolla"/>
    <x v="0"/>
    <x v="0"/>
    <x v="0"/>
    <x v="0"/>
    <x v="0"/>
    <x v="0"/>
  </r>
  <r>
    <s v="AU1002"/>
    <s v="Ford"/>
    <s v="Ranger"/>
    <x v="1"/>
    <x v="1"/>
    <x v="1"/>
    <x v="1"/>
    <x v="1"/>
    <x v="1"/>
  </r>
  <r>
    <s v="AU1003"/>
    <s v="Holden"/>
    <s v="Commodore"/>
    <x v="2"/>
    <x v="2"/>
    <x v="2"/>
    <x v="2"/>
    <x v="2"/>
    <x v="2"/>
  </r>
  <r>
    <s v="AU1004"/>
    <s v="Mitsubishi"/>
    <s v="Outlander"/>
    <x v="3"/>
    <x v="3"/>
    <x v="3"/>
    <x v="3"/>
    <x v="3"/>
    <x v="3"/>
  </r>
  <r>
    <s v="AU1005"/>
    <s v="Hyundai"/>
    <s v="i30"/>
    <x v="4"/>
    <x v="4"/>
    <x v="2"/>
    <x v="4"/>
    <x v="4"/>
    <x v="4"/>
  </r>
  <r>
    <s v="AU1006"/>
    <s v="Honda"/>
    <s v="CR-V"/>
    <x v="5"/>
    <x v="5"/>
    <x v="3"/>
    <x v="5"/>
    <x v="5"/>
    <x v="5"/>
  </r>
  <r>
    <s v="AU1007"/>
    <s v="Subaru"/>
    <s v="Forester"/>
    <x v="6"/>
    <x v="6"/>
    <x v="3"/>
    <x v="6"/>
    <x v="6"/>
    <x v="6"/>
  </r>
  <r>
    <s v="AU1008"/>
    <s v="Nissan"/>
    <s v="X-Trail"/>
    <x v="7"/>
    <x v="1"/>
    <x v="3"/>
    <x v="7"/>
    <x v="7"/>
    <x v="7"/>
  </r>
  <r>
    <s v="AU1009"/>
    <s v="Volkswagen"/>
    <s v="Golf"/>
    <x v="8"/>
    <x v="0"/>
    <x v="2"/>
    <x v="8"/>
    <x v="8"/>
    <x v="8"/>
  </r>
  <r>
    <s v="AU1010"/>
    <s v="BMW"/>
    <s v="3 Series"/>
    <x v="9"/>
    <x v="7"/>
    <x v="0"/>
    <x v="9"/>
    <x v="9"/>
    <x v="9"/>
  </r>
  <r>
    <s v="AU1011"/>
    <s v="Toyota"/>
    <s v="Camry"/>
    <x v="10"/>
    <x v="8"/>
    <x v="0"/>
    <x v="10"/>
    <x v="10"/>
    <x v="10"/>
  </r>
  <r>
    <s v="AU1012"/>
    <s v="Ford"/>
    <s v="Fiesta"/>
    <x v="11"/>
    <x v="1"/>
    <x v="2"/>
    <x v="11"/>
    <x v="11"/>
    <x v="11"/>
  </r>
  <r>
    <s v="AU1013"/>
    <s v="Holden"/>
    <s v="Astra"/>
    <x v="12"/>
    <x v="4"/>
    <x v="2"/>
    <x v="12"/>
    <x v="3"/>
    <x v="12"/>
  </r>
  <r>
    <s v="AU1014"/>
    <s v="Mitsubishi"/>
    <s v="Pajero"/>
    <x v="13"/>
    <x v="3"/>
    <x v="3"/>
    <x v="13"/>
    <x v="12"/>
    <x v="13"/>
  </r>
  <r>
    <s v="AU1015"/>
    <s v="Hyundai"/>
    <s v="Tucson"/>
    <x v="14"/>
    <x v="2"/>
    <x v="3"/>
    <x v="14"/>
    <x v="9"/>
    <x v="14"/>
  </r>
  <r>
    <s v="AU1016"/>
    <s v="Honda"/>
    <s v="Civic"/>
    <x v="15"/>
    <x v="9"/>
    <x v="0"/>
    <x v="15"/>
    <x v="1"/>
    <x v="15"/>
  </r>
  <r>
    <s v="AU1017"/>
    <s v="Subaru"/>
    <s v="Outback"/>
    <x v="16"/>
    <x v="7"/>
    <x v="3"/>
    <x v="16"/>
    <x v="13"/>
    <x v="16"/>
  </r>
  <r>
    <s v="AU1018"/>
    <s v="Nissan"/>
    <s v="Patrol"/>
    <x v="17"/>
    <x v="0"/>
    <x v="3"/>
    <x v="17"/>
    <x v="14"/>
    <x v="17"/>
  </r>
  <r>
    <s v="AU1019"/>
    <s v="Volkswagen"/>
    <s v="Passat"/>
    <x v="18"/>
    <x v="1"/>
    <x v="0"/>
    <x v="18"/>
    <x v="2"/>
    <x v="18"/>
  </r>
  <r>
    <s v="AU1020"/>
    <s v="BMW"/>
    <s v="5 Series"/>
    <x v="19"/>
    <x v="6"/>
    <x v="0"/>
    <x v="19"/>
    <x v="13"/>
    <x v="19"/>
  </r>
  <r>
    <s v="AU1021"/>
    <s v="Toyota"/>
    <s v="Land Cruiser"/>
    <x v="20"/>
    <x v="5"/>
    <x v="3"/>
    <x v="20"/>
    <x v="15"/>
    <x v="20"/>
  </r>
  <r>
    <s v="AU1022"/>
    <s v="Ford"/>
    <s v="Mustang"/>
    <x v="21"/>
    <x v="0"/>
    <x v="4"/>
    <x v="21"/>
    <x v="10"/>
    <x v="21"/>
  </r>
  <r>
    <s v="AU1023"/>
    <s v="Holden"/>
    <s v="Colorado"/>
    <x v="22"/>
    <x v="1"/>
    <x v="1"/>
    <x v="22"/>
    <x v="11"/>
    <x v="22"/>
  </r>
  <r>
    <s v="AU1024"/>
    <s v="Mitsubishi"/>
    <s v="Mirage"/>
    <x v="23"/>
    <x v="2"/>
    <x v="2"/>
    <x v="23"/>
    <x v="12"/>
    <x v="23"/>
  </r>
  <r>
    <s v="AU1025"/>
    <s v="Hyundai"/>
    <s v="Kona"/>
    <x v="24"/>
    <x v="0"/>
    <x v="3"/>
    <x v="24"/>
    <x v="16"/>
    <x v="24"/>
  </r>
  <r>
    <s v="AU1026"/>
    <s v="Honda"/>
    <s v="Accord"/>
    <x v="25"/>
    <x v="4"/>
    <x v="0"/>
    <x v="25"/>
    <x v="10"/>
    <x v="25"/>
  </r>
  <r>
    <s v="AU1027"/>
    <s v="Subaru"/>
    <s v="Impreza"/>
    <x v="26"/>
    <x v="3"/>
    <x v="2"/>
    <x v="26"/>
    <x v="6"/>
    <x v="26"/>
  </r>
  <r>
    <s v="AU1028"/>
    <s v="Nissan"/>
    <s v="Navara"/>
    <x v="27"/>
    <x v="1"/>
    <x v="1"/>
    <x v="27"/>
    <x v="1"/>
    <x v="21"/>
  </r>
  <r>
    <s v="AU1029"/>
    <s v="Volkswagen"/>
    <s v="Tiguan"/>
    <x v="28"/>
    <x v="0"/>
    <x v="3"/>
    <x v="28"/>
    <x v="2"/>
    <x v="11"/>
  </r>
  <r>
    <s v="AU1030"/>
    <s v="BMW"/>
    <s v="X5"/>
    <x v="29"/>
    <x v="6"/>
    <x v="3"/>
    <x v="29"/>
    <x v="4"/>
    <x v="27"/>
  </r>
  <r>
    <s v="AU1031"/>
    <s v="Toyota"/>
    <s v="Prius"/>
    <x v="30"/>
    <x v="8"/>
    <x v="2"/>
    <x v="18"/>
    <x v="14"/>
    <x v="28"/>
  </r>
  <r>
    <s v="AU1032"/>
    <s v="Ford"/>
    <s v="Focus"/>
    <x v="31"/>
    <x v="1"/>
    <x v="2"/>
    <x v="30"/>
    <x v="11"/>
    <x v="21"/>
  </r>
  <r>
    <s v="AU1033"/>
    <s v="Holden"/>
    <s v="Trailblazer"/>
    <x v="32"/>
    <x v="0"/>
    <x v="3"/>
    <x v="31"/>
    <x v="3"/>
    <x v="1"/>
  </r>
  <r>
    <s v="AU1034"/>
    <s v="Mitsubishi"/>
    <s v="Eclipse Cross"/>
    <x v="33"/>
    <x v="3"/>
    <x v="3"/>
    <x v="32"/>
    <x v="12"/>
    <x v="29"/>
  </r>
  <r>
    <s v="AU1035"/>
    <s v="Hyundai"/>
    <s v="Santa Fe"/>
    <x v="34"/>
    <x v="2"/>
    <x v="3"/>
    <x v="33"/>
    <x v="13"/>
    <x v="30"/>
  </r>
  <r>
    <s v="AU1036"/>
    <s v="Honda"/>
    <s v="HR-V"/>
    <x v="35"/>
    <x v="9"/>
    <x v="3"/>
    <x v="34"/>
    <x v="2"/>
    <x v="31"/>
  </r>
  <r>
    <s v="AU1037"/>
    <s v="Subaru"/>
    <s v="XV"/>
    <x v="36"/>
    <x v="7"/>
    <x v="3"/>
    <x v="35"/>
    <x v="16"/>
    <x v="32"/>
  </r>
  <r>
    <s v="AU1038"/>
    <s v="Nissan"/>
    <s v="Leaf"/>
    <x v="37"/>
    <x v="0"/>
    <x v="2"/>
    <x v="36"/>
    <x v="5"/>
    <x v="33"/>
  </r>
  <r>
    <s v="AU1039"/>
    <s v="Volkswagen"/>
    <s v="Arteon"/>
    <x v="38"/>
    <x v="1"/>
    <x v="0"/>
    <x v="37"/>
    <x v="12"/>
    <x v="34"/>
  </r>
  <r>
    <s v="AU1040"/>
    <s v="BMW"/>
    <s v="7 Series"/>
    <x v="39"/>
    <x v="6"/>
    <x v="0"/>
    <x v="38"/>
    <x v="11"/>
    <x v="35"/>
  </r>
  <r>
    <s v="AU1041"/>
    <s v="Toyota"/>
    <s v="RAV4"/>
    <x v="40"/>
    <x v="5"/>
    <x v="3"/>
    <x v="39"/>
    <x v="4"/>
    <x v="6"/>
  </r>
  <r>
    <s v="AU1042"/>
    <s v="Holden"/>
    <s v="Captiva"/>
    <x v="41"/>
    <x v="2"/>
    <x v="3"/>
    <x v="40"/>
    <x v="6"/>
    <x v="36"/>
  </r>
  <r>
    <s v="AU1043"/>
    <s v="Mitsubishi"/>
    <s v="ASX"/>
    <x v="42"/>
    <x v="1"/>
    <x v="3"/>
    <x v="41"/>
    <x v="3"/>
    <x v="37"/>
  </r>
  <r>
    <s v="AU1044"/>
    <s v="Hyundai"/>
    <s v="Venue"/>
    <x v="43"/>
    <x v="8"/>
    <x v="3"/>
    <x v="42"/>
    <x v="8"/>
    <x v="38"/>
  </r>
  <r>
    <s v="AU1045"/>
    <s v="Honda"/>
    <s v="Odyssey"/>
    <x v="44"/>
    <x v="4"/>
    <x v="5"/>
    <x v="43"/>
    <x v="1"/>
    <x v="39"/>
  </r>
  <r>
    <s v="AU1046"/>
    <s v="Subaru"/>
    <s v="BRZ"/>
    <x v="45"/>
    <x v="5"/>
    <x v="4"/>
    <x v="44"/>
    <x v="2"/>
    <x v="40"/>
  </r>
  <r>
    <s v="AU1047"/>
    <s v="Nissan"/>
    <s v="Juke"/>
    <x v="46"/>
    <x v="0"/>
    <x v="3"/>
    <x v="45"/>
    <x v="5"/>
    <x v="41"/>
  </r>
  <r>
    <s v="AU1048"/>
    <s v="Volkswagen"/>
    <s v="Polo"/>
    <x v="47"/>
    <x v="1"/>
    <x v="2"/>
    <x v="46"/>
    <x v="3"/>
    <x v="6"/>
  </r>
  <r>
    <s v="AU1049"/>
    <s v="BMW"/>
    <s v="X3"/>
    <x v="48"/>
    <x v="6"/>
    <x v="3"/>
    <x v="47"/>
    <x v="12"/>
    <x v="42"/>
  </r>
  <r>
    <s v="AU1050"/>
    <s v="Toyota"/>
    <s v="Highlander"/>
    <x v="49"/>
    <x v="3"/>
    <x v="3"/>
    <x v="48"/>
    <x v="9"/>
    <x v="43"/>
  </r>
  <r>
    <s v="AU1051"/>
    <s v="Ford"/>
    <s v="Escape"/>
    <x v="50"/>
    <x v="0"/>
    <x v="3"/>
    <x v="49"/>
    <x v="13"/>
    <x v="1"/>
  </r>
  <r>
    <s v="AU1052"/>
    <s v="Holden"/>
    <s v="Equinox"/>
    <x v="51"/>
    <x v="2"/>
    <x v="3"/>
    <x v="26"/>
    <x v="6"/>
    <x v="44"/>
  </r>
  <r>
    <s v="AU1053"/>
    <s v="Mitsubishi"/>
    <s v="Triton"/>
    <x v="52"/>
    <x v="8"/>
    <x v="1"/>
    <x v="50"/>
    <x v="10"/>
    <x v="45"/>
  </r>
  <r>
    <s v="AU1054"/>
    <s v="Nissan"/>
    <s v="Qashqai"/>
    <x v="53"/>
    <x v="1"/>
    <x v="3"/>
    <x v="51"/>
    <x v="2"/>
    <x v="9"/>
  </r>
  <r>
    <s v="AU1055"/>
    <s v="Volkswagen"/>
    <s v="T-Cross"/>
    <x v="54"/>
    <x v="5"/>
    <x v="3"/>
    <x v="52"/>
    <x v="13"/>
    <x v="46"/>
  </r>
  <r>
    <s v="AU1056"/>
    <s v="BMW"/>
    <s v="X1"/>
    <x v="55"/>
    <x v="0"/>
    <x v="3"/>
    <x v="53"/>
    <x v="11"/>
    <x v="47"/>
  </r>
  <r>
    <s v="AU1057"/>
    <s v="Toyota"/>
    <s v="Yaris"/>
    <x v="56"/>
    <x v="3"/>
    <x v="2"/>
    <x v="2"/>
    <x v="6"/>
    <x v="43"/>
  </r>
  <r>
    <s v="AU1058"/>
    <s v="Ford"/>
    <s v="Everest"/>
    <x v="57"/>
    <x v="1"/>
    <x v="3"/>
    <x v="54"/>
    <x v="9"/>
    <x v="48"/>
  </r>
  <r>
    <s v="AU1059"/>
    <s v="Holden"/>
    <s v="Barina"/>
    <x v="58"/>
    <x v="4"/>
    <x v="2"/>
    <x v="55"/>
    <x v="10"/>
    <x v="22"/>
  </r>
  <r>
    <s v="AU1060"/>
    <s v="Mitsubishi"/>
    <s v="Lancer"/>
    <x v="59"/>
    <x v="2"/>
    <x v="0"/>
    <x v="56"/>
    <x v="6"/>
    <x v="49"/>
  </r>
  <r>
    <s v="AU1061"/>
    <s v="Hyundai"/>
    <s v="Elantra"/>
    <x v="60"/>
    <x v="8"/>
    <x v="0"/>
    <x v="57"/>
    <x v="8"/>
    <x v="50"/>
  </r>
  <r>
    <s v="AU1062"/>
    <s v="Honda"/>
    <s v="Fit"/>
    <x v="61"/>
    <x v="0"/>
    <x v="2"/>
    <x v="25"/>
    <x v="13"/>
    <x v="51"/>
  </r>
  <r>
    <s v="AU1063"/>
    <s v="Subaru"/>
    <s v="Legacy"/>
    <x v="62"/>
    <x v="6"/>
    <x v="0"/>
    <x v="58"/>
    <x v="2"/>
    <x v="52"/>
  </r>
  <r>
    <s v="AU1064"/>
    <s v="Nissan"/>
    <s v="Micra"/>
    <x v="63"/>
    <x v="1"/>
    <x v="2"/>
    <x v="12"/>
    <x v="12"/>
    <x v="10"/>
  </r>
  <r>
    <s v="AU1065"/>
    <s v="Volkswagen"/>
    <s v="Up!"/>
    <x v="64"/>
    <x v="3"/>
    <x v="2"/>
    <x v="59"/>
    <x v="1"/>
    <x v="29"/>
  </r>
  <r>
    <s v="AU1066"/>
    <s v="Hyundai"/>
    <s v="Genesis"/>
    <x v="65"/>
    <x v="0"/>
    <x v="0"/>
    <x v="60"/>
    <x v="8"/>
    <x v="14"/>
  </r>
  <r>
    <s v="AU1067"/>
    <s v="Honda"/>
    <s v="CR-Z"/>
    <x v="66"/>
    <x v="4"/>
    <x v="4"/>
    <x v="61"/>
    <x v="14"/>
    <x v="53"/>
  </r>
  <r>
    <s v="AU1068"/>
    <s v="Subaru"/>
    <s v="Levorg"/>
    <x v="67"/>
    <x v="5"/>
    <x v="6"/>
    <x v="62"/>
    <x v="6"/>
    <x v="1"/>
  </r>
  <r>
    <s v="AU1069"/>
    <s v="Nissan"/>
    <s v="Terrano"/>
    <x v="68"/>
    <x v="0"/>
    <x v="3"/>
    <x v="63"/>
    <x v="2"/>
    <x v="54"/>
  </r>
  <r>
    <s v="AU1070"/>
    <s v="Volkswagen"/>
    <s v="Golf GTI"/>
    <x v="69"/>
    <x v="1"/>
    <x v="2"/>
    <x v="64"/>
    <x v="3"/>
    <x v="55"/>
  </r>
  <r>
    <s v="AU1071"/>
    <s v="BMW"/>
    <s v="4 Series"/>
    <x v="70"/>
    <x v="2"/>
    <x v="4"/>
    <x v="37"/>
    <x v="8"/>
    <x v="56"/>
  </r>
  <r>
    <s v="AU1072"/>
    <s v="Toyota"/>
    <s v="Supra"/>
    <x v="71"/>
    <x v="8"/>
    <x v="4"/>
    <x v="65"/>
    <x v="1"/>
    <x v="57"/>
  </r>
  <r>
    <s v="AU1073"/>
    <s v="Ford"/>
    <s v="Mondeo"/>
    <x v="72"/>
    <x v="0"/>
    <x v="0"/>
    <x v="52"/>
    <x v="9"/>
    <x v="58"/>
  </r>
  <r>
    <s v="AU1074"/>
    <s v="Holden"/>
    <s v="Ute"/>
    <x v="73"/>
    <x v="6"/>
    <x v="1"/>
    <x v="66"/>
    <x v="6"/>
    <x v="59"/>
  </r>
  <r>
    <s v="AU1075"/>
    <s v="Mitsubishi"/>
    <s v="Magna"/>
    <x v="74"/>
    <x v="4"/>
    <x v="0"/>
    <x v="67"/>
    <x v="2"/>
    <x v="17"/>
  </r>
  <r>
    <s v="AU1076"/>
    <s v="Hyundai"/>
    <s v="Sonata"/>
    <x v="75"/>
    <x v="3"/>
    <x v="0"/>
    <x v="3"/>
    <x v="13"/>
    <x v="55"/>
  </r>
  <r>
    <s v="AU1077"/>
    <s v="Honda"/>
    <s v="Pilot"/>
    <x v="76"/>
    <x v="1"/>
    <x v="3"/>
    <x v="68"/>
    <x v="10"/>
    <x v="54"/>
  </r>
  <r>
    <s v="AU1078"/>
    <s v="Volkswagen"/>
    <s v="Passat CC"/>
    <x v="77"/>
    <x v="2"/>
    <x v="0"/>
    <x v="28"/>
    <x v="11"/>
    <x v="43"/>
  </r>
  <r>
    <s v="AU1079"/>
    <s v="BMW"/>
    <s v="X7"/>
    <x v="78"/>
    <x v="8"/>
    <x v="3"/>
    <x v="69"/>
    <x v="14"/>
    <x v="1"/>
  </r>
  <r>
    <s v="AU1080"/>
    <s v="Toyota"/>
    <s v="Aurion"/>
    <x v="79"/>
    <x v="0"/>
    <x v="0"/>
    <x v="10"/>
    <x v="6"/>
    <x v="15"/>
  </r>
  <r>
    <s v="AU1081"/>
    <s v="Ford"/>
    <s v="Falcon"/>
    <x v="80"/>
    <x v="4"/>
    <x v="0"/>
    <x v="70"/>
    <x v="1"/>
    <x v="60"/>
  </r>
  <r>
    <s v="AU1082"/>
    <s v="Holden"/>
    <s v="Volt"/>
    <x v="81"/>
    <x v="2"/>
    <x v="2"/>
    <x v="5"/>
    <x v="8"/>
    <x v="60"/>
  </r>
  <r>
    <s v="AU1083"/>
    <s v="Mitsubishi"/>
    <s v="Galant"/>
    <x v="82"/>
    <x v="6"/>
    <x v="0"/>
    <x v="35"/>
    <x v="9"/>
    <x v="54"/>
  </r>
  <r>
    <s v="AU1084"/>
    <s v="Hyundai"/>
    <s v="iLoad"/>
    <x v="83"/>
    <x v="3"/>
    <x v="7"/>
    <x v="71"/>
    <x v="2"/>
    <x v="14"/>
  </r>
  <r>
    <s v="AU1085"/>
    <s v="Honda"/>
    <s v="CRX"/>
    <x v="84"/>
    <x v="0"/>
    <x v="4"/>
    <x v="72"/>
    <x v="3"/>
    <x v="19"/>
  </r>
  <r>
    <s v="AU1086"/>
    <s v="Subaru"/>
    <s v="Liberty"/>
    <x v="85"/>
    <x v="1"/>
    <x v="0"/>
    <x v="59"/>
    <x v="6"/>
    <x v="61"/>
  </r>
  <r>
    <s v="AU1087"/>
    <s v="Nissan"/>
    <s v="Skyline"/>
    <x v="86"/>
    <x v="4"/>
    <x v="0"/>
    <x v="18"/>
    <x v="10"/>
    <x v="2"/>
  </r>
  <r>
    <s v="AU1088"/>
    <s v="Volkswagen"/>
    <s v="Touareg"/>
    <x v="87"/>
    <x v="8"/>
    <x v="3"/>
    <x v="73"/>
    <x v="2"/>
    <x v="62"/>
  </r>
  <r>
    <s v="AU1089"/>
    <s v="BMW"/>
    <s v="X2"/>
    <x v="88"/>
    <x v="0"/>
    <x v="3"/>
    <x v="19"/>
    <x v="13"/>
    <x v="63"/>
  </r>
  <r>
    <s v="AU1090"/>
    <s v="Mitsubishi"/>
    <s v="Grandis"/>
    <x v="89"/>
    <x v="2"/>
    <x v="5"/>
    <x v="0"/>
    <x v="12"/>
    <x v="64"/>
  </r>
  <r>
    <s v="AU1091"/>
    <s v="Hyundai"/>
    <s v="Starex"/>
    <x v="90"/>
    <x v="0"/>
    <x v="7"/>
    <x v="74"/>
    <x v="11"/>
    <x v="48"/>
  </r>
  <r>
    <s v="AU1092"/>
    <s v="Honda"/>
    <s v="S2000"/>
    <x v="91"/>
    <x v="4"/>
    <x v="8"/>
    <x v="15"/>
    <x v="10"/>
    <x v="36"/>
  </r>
  <r>
    <s v="AU1093"/>
    <s v="Subaru"/>
    <s v="Ascent"/>
    <x v="92"/>
    <x v="3"/>
    <x v="3"/>
    <x v="75"/>
    <x v="3"/>
    <x v="38"/>
  </r>
  <r>
    <s v="AU1094"/>
    <s v="Nissan"/>
    <s v="370Z"/>
    <x v="93"/>
    <x v="2"/>
    <x v="4"/>
    <x v="22"/>
    <x v="9"/>
    <x v="65"/>
  </r>
  <r>
    <s v="AU1095"/>
    <s v="Volkswagen"/>
    <s v="Caddy"/>
    <x v="94"/>
    <x v="1"/>
    <x v="7"/>
    <x v="25"/>
    <x v="12"/>
    <x v="66"/>
  </r>
  <r>
    <s v="AU1096"/>
    <s v="BMW"/>
    <s v="X4"/>
    <x v="95"/>
    <x v="0"/>
    <x v="3"/>
    <x v="39"/>
    <x v="6"/>
    <x v="45"/>
  </r>
  <r>
    <s v="AU1097"/>
    <s v="Toyota"/>
    <s v="MR2"/>
    <x v="96"/>
    <x v="6"/>
    <x v="4"/>
    <x v="9"/>
    <x v="2"/>
    <x v="67"/>
  </r>
  <r>
    <s v="AU1098"/>
    <s v="Ford"/>
    <s v="EcoSport"/>
    <x v="97"/>
    <x v="5"/>
    <x v="3"/>
    <x v="76"/>
    <x v="5"/>
    <x v="33"/>
  </r>
  <r>
    <s v="AU1099"/>
    <s v="Holden"/>
    <s v="Cruze"/>
    <x v="98"/>
    <x v="2"/>
    <x v="0"/>
    <x v="77"/>
    <x v="13"/>
    <x v="68"/>
  </r>
  <r>
    <s v="AU1100"/>
    <s v="Mitsubishi"/>
    <s v="Cordia"/>
    <x v="99"/>
    <x v="4"/>
    <x v="2"/>
    <x v="78"/>
    <x v="2"/>
    <x v="56"/>
  </r>
  <r>
    <s v="AU1101"/>
    <s v="Nissan"/>
    <s v="Pulsar"/>
    <x v="100"/>
    <x v="0"/>
    <x v="0"/>
    <x v="14"/>
    <x v="9"/>
    <x v="69"/>
  </r>
  <r>
    <s v="AU1102"/>
    <s v="Volkswagen"/>
    <s v="Amarok"/>
    <x v="101"/>
    <x v="1"/>
    <x v="1"/>
    <x v="60"/>
    <x v="11"/>
    <x v="33"/>
  </r>
  <r>
    <s v="AU1103"/>
    <s v="BMW"/>
    <s v="6 Series"/>
    <x v="102"/>
    <x v="2"/>
    <x v="4"/>
    <x v="79"/>
    <x v="10"/>
    <x v="70"/>
  </r>
  <r>
    <s v="AU1104"/>
    <s v="Toyota"/>
    <s v="Hilux"/>
    <x v="103"/>
    <x v="0"/>
    <x v="1"/>
    <x v="80"/>
    <x v="3"/>
    <x v="71"/>
  </r>
  <r>
    <s v="AU1105"/>
    <s v="Ford"/>
    <s v="Taurus"/>
    <x v="104"/>
    <x v="4"/>
    <x v="0"/>
    <x v="0"/>
    <x v="6"/>
    <x v="65"/>
  </r>
  <r>
    <s v="AU1106"/>
    <s v="Holden"/>
    <s v="Berlina"/>
    <x v="105"/>
    <x v="2"/>
    <x v="0"/>
    <x v="81"/>
    <x v="1"/>
    <x v="12"/>
  </r>
  <r>
    <s v="AU1107"/>
    <s v="Mitsubishi"/>
    <s v="Sigma"/>
    <x v="106"/>
    <x v="6"/>
    <x v="0"/>
    <x v="82"/>
    <x v="9"/>
    <x v="61"/>
  </r>
  <r>
    <s v="AU1108"/>
    <s v="Hyundai"/>
    <s v="Grandeur"/>
    <x v="107"/>
    <x v="3"/>
    <x v="0"/>
    <x v="83"/>
    <x v="2"/>
    <x v="72"/>
  </r>
  <r>
    <s v="AU1109"/>
    <s v="Honda"/>
    <s v="Jazz"/>
    <x v="108"/>
    <x v="0"/>
    <x v="2"/>
    <x v="84"/>
    <x v="13"/>
    <x v="59"/>
  </r>
  <r>
    <s v="AU1110"/>
    <s v="Subaru"/>
    <s v="WRX"/>
    <x v="109"/>
    <x v="1"/>
    <x v="0"/>
    <x v="85"/>
    <x v="8"/>
    <x v="28"/>
  </r>
  <r>
    <s v="AU1111"/>
    <s v="Nissan"/>
    <s v="Maxima"/>
    <x v="110"/>
    <x v="2"/>
    <x v="0"/>
    <x v="51"/>
    <x v="12"/>
    <x v="38"/>
  </r>
  <r>
    <s v="AU1112"/>
    <s v="BMW"/>
    <s v="i3"/>
    <x v="111"/>
    <x v="8"/>
    <x v="2"/>
    <x v="86"/>
    <x v="14"/>
    <x v="73"/>
  </r>
  <r>
    <s v="AU1113"/>
    <s v="Honda"/>
    <s v="Jazz"/>
    <x v="108"/>
    <x v="0"/>
    <x v="2"/>
    <x v="84"/>
    <x v="13"/>
    <x v="49"/>
  </r>
  <r>
    <s v="AU1114"/>
    <s v="Subaru"/>
    <s v="WRX"/>
    <x v="109"/>
    <x v="1"/>
    <x v="0"/>
    <x v="85"/>
    <x v="8"/>
    <x v="46"/>
  </r>
  <r>
    <s v="AU1115"/>
    <s v="Nissan"/>
    <s v="Maxima"/>
    <x v="110"/>
    <x v="2"/>
    <x v="0"/>
    <x v="51"/>
    <x v="12"/>
    <x v="74"/>
  </r>
  <r>
    <s v="AU1116"/>
    <s v="BMW"/>
    <s v="i3"/>
    <x v="111"/>
    <x v="8"/>
    <x v="2"/>
    <x v="86"/>
    <x v="14"/>
    <x v="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123204-C19C-4690-BAB0-12EDE395A2F1}"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4:B117" firstHeaderRow="1" firstDataRow="1" firstDataCol="1" rowPageCount="1" colPageCount="1"/>
  <pivotFields count="9">
    <pivotField showAll="0"/>
    <pivotField showAll="0"/>
    <pivotField showAll="0"/>
    <pivotField axis="axisRow"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showAll="0">
      <items count="11">
        <item x="7"/>
        <item x="6"/>
        <item x="4"/>
        <item x="2"/>
        <item x="0"/>
        <item x="1"/>
        <item x="3"/>
        <item x="5"/>
        <item x="8"/>
        <item x="9"/>
        <item t="default"/>
      </items>
    </pivotField>
    <pivotField axis="axisPage" showAll="0">
      <items count="10">
        <item x="8"/>
        <item x="4"/>
        <item x="2"/>
        <item x="5"/>
        <item x="1"/>
        <item x="0"/>
        <item x="3"/>
        <item x="7"/>
        <item x="6"/>
        <item t="default"/>
      </items>
    </pivotField>
    <pivotField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showAll="0">
      <items count="18">
        <item x="15"/>
        <item x="0"/>
        <item x="14"/>
        <item x="7"/>
        <item x="1"/>
        <item x="5"/>
        <item x="10"/>
        <item x="8"/>
        <item x="2"/>
        <item x="11"/>
        <item x="12"/>
        <item x="6"/>
        <item x="3"/>
        <item x="13"/>
        <item x="9"/>
        <item x="16"/>
        <item x="4"/>
        <item t="default"/>
      </items>
    </pivotField>
    <pivotField dataField="1"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3"/>
  </rowFields>
  <rowItems count="11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t="grand">
      <x/>
    </i>
  </rowItems>
  <colItems count="1">
    <i/>
  </colItems>
  <pageFields count="1">
    <pageField fld="5" hier="-1"/>
  </pageFields>
  <dataFields count="1">
    <dataField name="Sum of Yearly Sales (2022)" fld="8" baseField="0" baseItem="0"/>
  </dataFields>
  <chartFormats count="3">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723AC4-C2ED-43BC-868E-E786F35ECBD6}"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00:H111" firstHeaderRow="0" firstDataRow="1" firstDataCol="1"/>
  <pivotFields count="9">
    <pivotField showAll="0"/>
    <pivotField showAll="0"/>
    <pivotField showAll="0"/>
    <pivotField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axis="axisRow" showAll="0">
      <items count="11">
        <item x="7"/>
        <item x="6"/>
        <item x="4"/>
        <item x="2"/>
        <item x="0"/>
        <item x="1"/>
        <item x="3"/>
        <item x="5"/>
        <item x="8"/>
        <item x="9"/>
        <item t="default"/>
      </items>
    </pivotField>
    <pivotField showAll="0">
      <items count="10">
        <item x="8"/>
        <item x="4"/>
        <item x="2"/>
        <item x="5"/>
        <item x="1"/>
        <item x="0"/>
        <item x="3"/>
        <item x="7"/>
        <item x="6"/>
        <item t="default"/>
      </items>
    </pivotField>
    <pivotField dataField="1"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showAll="0">
      <items count="18">
        <item x="15"/>
        <item x="0"/>
        <item x="14"/>
        <item x="7"/>
        <item x="1"/>
        <item x="5"/>
        <item x="10"/>
        <item x="8"/>
        <item x="2"/>
        <item x="11"/>
        <item x="12"/>
        <item x="6"/>
        <item x="3"/>
        <item x="13"/>
        <item x="9"/>
        <item x="16"/>
        <item x="4"/>
        <item t="default"/>
      </items>
    </pivotField>
    <pivotField dataField="1"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4"/>
  </rowFields>
  <rowItems count="11">
    <i>
      <x/>
    </i>
    <i>
      <x v="1"/>
    </i>
    <i>
      <x v="2"/>
    </i>
    <i>
      <x v="3"/>
    </i>
    <i>
      <x v="4"/>
    </i>
    <i>
      <x v="5"/>
    </i>
    <i>
      <x v="6"/>
    </i>
    <i>
      <x v="7"/>
    </i>
    <i>
      <x v="8"/>
    </i>
    <i>
      <x v="9"/>
    </i>
    <i t="grand">
      <x/>
    </i>
  </rowItems>
  <colFields count="1">
    <field x="-2"/>
  </colFields>
  <colItems count="2">
    <i>
      <x/>
    </i>
    <i i="1">
      <x v="1"/>
    </i>
  </colItems>
  <dataFields count="2">
    <dataField name="Average of Yearly Sales (2022)" fld="8" subtotal="average" baseField="4" baseItem="0"/>
    <dataField name="Average of Price (AUD)" fld="6" subtotal="average"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6BE63F3-9845-46C5-8990-DF099DD50624}"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F70:G81" firstHeaderRow="1" firstDataRow="1" firstDataCol="1"/>
  <pivotFields count="9">
    <pivotField showAll="0"/>
    <pivotField showAll="0"/>
    <pivotField showAll="0"/>
    <pivotField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axis="axisRow" showAll="0">
      <items count="11">
        <item x="7"/>
        <item x="6"/>
        <item x="4"/>
        <item x="2"/>
        <item x="0"/>
        <item x="1"/>
        <item x="3"/>
        <item x="5"/>
        <item x="8"/>
        <item x="9"/>
        <item t="default"/>
      </items>
    </pivotField>
    <pivotField showAll="0">
      <items count="10">
        <item x="8"/>
        <item x="4"/>
        <item x="2"/>
        <item x="5"/>
        <item x="1"/>
        <item x="0"/>
        <item x="3"/>
        <item x="7"/>
        <item x="6"/>
        <item t="default"/>
      </items>
    </pivotField>
    <pivotField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showAll="0">
      <items count="18">
        <item x="15"/>
        <item x="0"/>
        <item x="14"/>
        <item x="7"/>
        <item x="1"/>
        <item x="5"/>
        <item x="10"/>
        <item x="8"/>
        <item x="2"/>
        <item x="11"/>
        <item x="12"/>
        <item x="6"/>
        <item x="3"/>
        <item x="13"/>
        <item x="9"/>
        <item x="16"/>
        <item x="4"/>
        <item t="default"/>
      </items>
    </pivotField>
    <pivotField dataField="1"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4"/>
  </rowFields>
  <rowItems count="11">
    <i>
      <x/>
    </i>
    <i>
      <x v="1"/>
    </i>
    <i>
      <x v="2"/>
    </i>
    <i>
      <x v="3"/>
    </i>
    <i>
      <x v="4"/>
    </i>
    <i>
      <x v="5"/>
    </i>
    <i>
      <x v="6"/>
    </i>
    <i>
      <x v="7"/>
    </i>
    <i>
      <x v="8"/>
    </i>
    <i>
      <x v="9"/>
    </i>
    <i t="grand">
      <x/>
    </i>
  </rowItems>
  <colItems count="1">
    <i/>
  </colItems>
  <dataFields count="1">
    <dataField name="Sum of Yearly Sales (2022)" fld="8" baseField="0" baseItem="0"/>
  </dataFields>
  <chartFormats count="5">
    <chartFormat chart="0" format="10" series="1">
      <pivotArea type="data" outline="0" fieldPosition="0">
        <references count="1">
          <reference field="4" count="1" selected="0">
            <x v="1"/>
          </reference>
        </references>
      </pivotArea>
    </chartFormat>
    <chartFormat chart="0" format="11" series="1">
      <pivotArea type="data" outline="0" fieldPosition="0">
        <references count="2">
          <reference field="4294967294" count="1" selected="0">
            <x v="0"/>
          </reference>
          <reference field="4" count="1" selected="0">
            <x v="1"/>
          </reference>
        </references>
      </pivotArea>
    </chartFormat>
    <chartFormat chart="0" format="12" series="1">
      <pivotArea type="data" outline="0" fieldPosition="0">
        <references count="1">
          <reference field="4294967294" count="1" selected="0">
            <x v="0"/>
          </reference>
        </references>
      </pivotArea>
    </chartFormat>
    <chartFormat chart="7" format="2"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DD31112-3DD7-4FBB-9D70-56752B6672D1}"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F37:G48" firstHeaderRow="1" firstDataRow="1" firstDataCol="1" rowPageCount="1" colPageCount="1"/>
  <pivotFields count="9">
    <pivotField showAll="0"/>
    <pivotField showAll="0"/>
    <pivotField showAll="0"/>
    <pivotField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axis="axisRow" showAll="0">
      <items count="11">
        <item x="7"/>
        <item x="6"/>
        <item x="4"/>
        <item x="2"/>
        <item x="0"/>
        <item x="1"/>
        <item x="3"/>
        <item x="5"/>
        <item x="8"/>
        <item x="9"/>
        <item t="default"/>
      </items>
    </pivotField>
    <pivotField axis="axisPage" multipleItemSelectionAllowed="1" showAll="0">
      <items count="10">
        <item x="8"/>
        <item x="4"/>
        <item x="2"/>
        <item x="5"/>
        <item x="1"/>
        <item x="0"/>
        <item x="3"/>
        <item x="7"/>
        <item x="6"/>
        <item t="default"/>
      </items>
    </pivotField>
    <pivotField dataField="1"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showAll="0">
      <items count="18">
        <item x="15"/>
        <item x="0"/>
        <item x="14"/>
        <item x="7"/>
        <item x="1"/>
        <item x="5"/>
        <item x="10"/>
        <item x="8"/>
        <item x="2"/>
        <item x="11"/>
        <item x="12"/>
        <item x="6"/>
        <item x="3"/>
        <item x="13"/>
        <item x="9"/>
        <item x="16"/>
        <item x="4"/>
        <item t="default"/>
      </items>
    </pivotField>
    <pivotField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4"/>
  </rowFields>
  <rowItems count="11">
    <i>
      <x/>
    </i>
    <i>
      <x v="1"/>
    </i>
    <i>
      <x v="2"/>
    </i>
    <i>
      <x v="3"/>
    </i>
    <i>
      <x v="4"/>
    </i>
    <i>
      <x v="5"/>
    </i>
    <i>
      <x v="6"/>
    </i>
    <i>
      <x v="7"/>
    </i>
    <i>
      <x v="8"/>
    </i>
    <i>
      <x v="9"/>
    </i>
    <i t="grand">
      <x/>
    </i>
  </rowItems>
  <colItems count="1">
    <i/>
  </colItems>
  <pageFields count="1">
    <pageField fld="5" hier="-1"/>
  </pageFields>
  <dataFields count="1">
    <dataField name="Average of Price (AUD)" fld="6" subtotal="average" baseField="4" baseItem="0" numFmtId="166"/>
  </dataFields>
  <chartFormats count="2">
    <chartFormat chart="6" format="2" series="1">
      <pivotArea type="data" outline="0" fieldPosition="0">
        <references count="1">
          <reference field="4294967294" count="1" selected="0">
            <x v="0"/>
          </reference>
        </references>
      </pivotArea>
    </chartFormat>
    <chartFormat chart="4"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7832E98-612F-4A60-817E-165AE8050F2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157:C270" firstHeaderRow="0" firstDataRow="1" firstDataCol="1"/>
  <pivotFields count="9">
    <pivotField showAll="0"/>
    <pivotField showAll="0"/>
    <pivotField showAll="0"/>
    <pivotField axis="axisRow"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showAll="0">
      <items count="11">
        <item x="7"/>
        <item x="6"/>
        <item x="4"/>
        <item x="2"/>
        <item x="0"/>
        <item x="1"/>
        <item x="3"/>
        <item x="5"/>
        <item x="8"/>
        <item x="9"/>
        <item t="default"/>
      </items>
    </pivotField>
    <pivotField showAll="0">
      <items count="10">
        <item x="8"/>
        <item x="4"/>
        <item x="2"/>
        <item x="5"/>
        <item x="1"/>
        <item x="0"/>
        <item x="3"/>
        <item x="7"/>
        <item x="6"/>
        <item t="default"/>
      </items>
    </pivotField>
    <pivotField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dataField="1" showAll="0">
      <items count="18">
        <item x="15"/>
        <item x="0"/>
        <item x="14"/>
        <item x="7"/>
        <item x="1"/>
        <item x="5"/>
        <item x="10"/>
        <item x="8"/>
        <item x="2"/>
        <item x="11"/>
        <item x="12"/>
        <item x="6"/>
        <item x="3"/>
        <item x="13"/>
        <item x="9"/>
        <item x="16"/>
        <item x="4"/>
        <item t="default"/>
      </items>
    </pivotField>
    <pivotField dataField="1"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3"/>
  </rowFields>
  <rowItems count="11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t="grand">
      <x/>
    </i>
  </rowItems>
  <colFields count="1">
    <field x="-2"/>
  </colFields>
  <colItems count="2">
    <i>
      <x/>
    </i>
    <i i="1">
      <x v="1"/>
    </i>
  </colItems>
  <dataFields count="2">
    <dataField name="Sum of Stock Available" fld="7" baseField="0" baseItem="0"/>
    <dataField name="Sum of Yearly Sales (2022)" fld="8" baseField="0" baseItem="0"/>
  </dataFields>
  <chartFormats count="4">
    <chartFormat chart="2" format="7" series="1">
      <pivotArea type="data" outline="0" fieldPosition="0">
        <references count="1">
          <reference field="4294967294" count="1" selected="0">
            <x v="0"/>
          </reference>
        </references>
      </pivotArea>
    </chartFormat>
    <chartFormat chart="2" format="8" series="1">
      <pivotArea type="data" outline="0" fieldPosition="0">
        <references count="1">
          <reference field="4294967294" count="1" selected="0">
            <x v="1"/>
          </reference>
        </references>
      </pivotArea>
    </chartFormat>
    <chartFormat chart="0" format="13" series="1">
      <pivotArea type="data" outline="0" fieldPosition="0">
        <references count="1">
          <reference field="4294967294" count="1" selected="0">
            <x v="0"/>
          </reference>
        </references>
      </pivotArea>
    </chartFormat>
    <chartFormat chart="0" format="1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6802BDA-137E-4D57-B78F-C485DD88984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31:H142" firstHeaderRow="0" firstDataRow="1" firstDataCol="1" rowPageCount="1" colPageCount="1"/>
  <pivotFields count="9">
    <pivotField showAll="0"/>
    <pivotField showAll="0"/>
    <pivotField showAll="0"/>
    <pivotField showAll="0">
      <items count="113">
        <item x="9"/>
        <item x="70"/>
        <item x="19"/>
        <item x="102"/>
        <item x="39"/>
        <item x="111"/>
        <item x="55"/>
        <item x="88"/>
        <item x="48"/>
        <item x="95"/>
        <item x="29"/>
        <item x="78"/>
        <item x="97"/>
        <item x="50"/>
        <item x="57"/>
        <item x="80"/>
        <item x="11"/>
        <item x="31"/>
        <item x="72"/>
        <item x="21"/>
        <item x="1"/>
        <item x="104"/>
        <item x="12"/>
        <item x="58"/>
        <item x="105"/>
        <item x="41"/>
        <item x="22"/>
        <item x="2"/>
        <item x="98"/>
        <item x="51"/>
        <item x="32"/>
        <item x="73"/>
        <item x="81"/>
        <item x="25"/>
        <item x="15"/>
        <item x="5"/>
        <item x="84"/>
        <item x="66"/>
        <item x="61"/>
        <item x="35"/>
        <item x="108"/>
        <item x="44"/>
        <item x="76"/>
        <item x="91"/>
        <item x="60"/>
        <item x="65"/>
        <item x="107"/>
        <item x="4"/>
        <item x="83"/>
        <item x="24"/>
        <item x="34"/>
        <item x="75"/>
        <item x="90"/>
        <item x="14"/>
        <item x="43"/>
        <item x="42"/>
        <item x="99"/>
        <item x="33"/>
        <item x="82"/>
        <item x="89"/>
        <item x="59"/>
        <item x="74"/>
        <item x="23"/>
        <item x="3"/>
        <item x="13"/>
        <item x="106"/>
        <item x="52"/>
        <item x="93"/>
        <item x="46"/>
        <item x="37"/>
        <item x="110"/>
        <item x="63"/>
        <item x="27"/>
        <item x="17"/>
        <item x="100"/>
        <item x="53"/>
        <item x="86"/>
        <item x="68"/>
        <item x="7"/>
        <item x="92"/>
        <item x="45"/>
        <item x="6"/>
        <item x="26"/>
        <item x="62"/>
        <item x="67"/>
        <item x="85"/>
        <item x="16"/>
        <item x="109"/>
        <item x="36"/>
        <item x="79"/>
        <item x="10"/>
        <item x="0"/>
        <item x="49"/>
        <item x="103"/>
        <item x="20"/>
        <item x="96"/>
        <item x="30"/>
        <item x="40"/>
        <item x="71"/>
        <item x="56"/>
        <item x="101"/>
        <item x="38"/>
        <item x="94"/>
        <item x="8"/>
        <item x="69"/>
        <item x="18"/>
        <item x="77"/>
        <item x="47"/>
        <item x="54"/>
        <item x="28"/>
        <item x="87"/>
        <item x="64"/>
        <item t="default"/>
      </items>
    </pivotField>
    <pivotField axis="axisRow" showAll="0">
      <items count="11">
        <item x="7"/>
        <item x="6"/>
        <item x="4"/>
        <item x="2"/>
        <item x="0"/>
        <item x="1"/>
        <item x="3"/>
        <item x="5"/>
        <item x="8"/>
        <item x="9"/>
        <item t="default"/>
      </items>
    </pivotField>
    <pivotField axis="axisPage" showAll="0">
      <items count="10">
        <item x="8"/>
        <item x="4"/>
        <item x="2"/>
        <item x="5"/>
        <item x="1"/>
        <item x="0"/>
        <item x="3"/>
        <item x="7"/>
        <item x="6"/>
        <item t="default"/>
      </items>
    </pivotField>
    <pivotField dataField="1" showAll="0">
      <items count="88">
        <item x="23"/>
        <item x="55"/>
        <item x="4"/>
        <item x="67"/>
        <item x="12"/>
        <item x="56"/>
        <item x="78"/>
        <item x="82"/>
        <item x="24"/>
        <item x="11"/>
        <item x="35"/>
        <item x="2"/>
        <item x="8"/>
        <item x="77"/>
        <item x="70"/>
        <item x="46"/>
        <item x="30"/>
        <item x="66"/>
        <item x="16"/>
        <item x="72"/>
        <item x="84"/>
        <item x="0"/>
        <item x="42"/>
        <item x="6"/>
        <item x="25"/>
        <item x="40"/>
        <item x="26"/>
        <item x="14"/>
        <item x="63"/>
        <item x="10"/>
        <item x="41"/>
        <item x="81"/>
        <item x="74"/>
        <item x="43"/>
        <item x="9"/>
        <item x="58"/>
        <item x="32"/>
        <item x="49"/>
        <item x="18"/>
        <item x="3"/>
        <item x="45"/>
        <item x="51"/>
        <item x="5"/>
        <item x="31"/>
        <item x="22"/>
        <item x="52"/>
        <item x="7"/>
        <item x="59"/>
        <item x="1"/>
        <item x="53"/>
        <item x="27"/>
        <item x="50"/>
        <item x="83"/>
        <item x="13"/>
        <item x="28"/>
        <item x="71"/>
        <item x="19"/>
        <item x="33"/>
        <item x="15"/>
        <item x="44"/>
        <item x="80"/>
        <item x="64"/>
        <item x="62"/>
        <item x="36"/>
        <item x="39"/>
        <item x="79"/>
        <item x="57"/>
        <item x="85"/>
        <item x="76"/>
        <item x="75"/>
        <item x="37"/>
        <item x="47"/>
        <item x="60"/>
        <item x="29"/>
        <item x="21"/>
        <item x="54"/>
        <item x="65"/>
        <item x="48"/>
        <item x="73"/>
        <item x="69"/>
        <item x="86"/>
        <item x="34"/>
        <item x="68"/>
        <item x="17"/>
        <item x="38"/>
        <item x="61"/>
        <item x="20"/>
        <item t="default"/>
      </items>
    </pivotField>
    <pivotField showAll="0">
      <items count="18">
        <item x="15"/>
        <item x="0"/>
        <item x="14"/>
        <item x="7"/>
        <item x="1"/>
        <item x="5"/>
        <item x="10"/>
        <item x="8"/>
        <item x="2"/>
        <item x="11"/>
        <item x="12"/>
        <item x="6"/>
        <item x="3"/>
        <item x="13"/>
        <item x="9"/>
        <item x="16"/>
        <item x="4"/>
        <item t="default"/>
      </items>
    </pivotField>
    <pivotField dataField="1" showAll="0">
      <items count="77">
        <item x="8"/>
        <item x="71"/>
        <item x="58"/>
        <item x="11"/>
        <item x="62"/>
        <item x="24"/>
        <item x="41"/>
        <item x="4"/>
        <item x="69"/>
        <item x="51"/>
        <item x="72"/>
        <item x="33"/>
        <item x="19"/>
        <item x="12"/>
        <item x="42"/>
        <item x="7"/>
        <item x="53"/>
        <item x="39"/>
        <item x="29"/>
        <item x="57"/>
        <item x="50"/>
        <item x="47"/>
        <item x="67"/>
        <item x="5"/>
        <item x="68"/>
        <item x="60"/>
        <item x="9"/>
        <item x="14"/>
        <item x="15"/>
        <item x="43"/>
        <item x="25"/>
        <item x="34"/>
        <item x="32"/>
        <item x="40"/>
        <item x="26"/>
        <item x="27"/>
        <item x="56"/>
        <item x="73"/>
        <item x="0"/>
        <item x="20"/>
        <item x="13"/>
        <item x="44"/>
        <item x="6"/>
        <item x="61"/>
        <item x="54"/>
        <item x="31"/>
        <item x="23"/>
        <item x="74"/>
        <item x="3"/>
        <item x="75"/>
        <item x="35"/>
        <item x="17"/>
        <item x="66"/>
        <item x="21"/>
        <item x="36"/>
        <item x="55"/>
        <item x="63"/>
        <item x="45"/>
        <item x="18"/>
        <item x="37"/>
        <item x="30"/>
        <item x="1"/>
        <item x="46"/>
        <item x="10"/>
        <item x="16"/>
        <item x="28"/>
        <item x="65"/>
        <item x="64"/>
        <item x="49"/>
        <item x="52"/>
        <item x="70"/>
        <item x="59"/>
        <item x="38"/>
        <item x="2"/>
        <item x="48"/>
        <item x="22"/>
        <item t="default"/>
      </items>
    </pivotField>
  </pivotFields>
  <rowFields count="1">
    <field x="4"/>
  </rowFields>
  <rowItems count="11">
    <i>
      <x/>
    </i>
    <i>
      <x v="1"/>
    </i>
    <i>
      <x v="2"/>
    </i>
    <i>
      <x v="3"/>
    </i>
    <i>
      <x v="4"/>
    </i>
    <i>
      <x v="5"/>
    </i>
    <i>
      <x v="6"/>
    </i>
    <i>
      <x v="7"/>
    </i>
    <i>
      <x v="8"/>
    </i>
    <i>
      <x v="9"/>
    </i>
    <i t="grand">
      <x/>
    </i>
  </rowItems>
  <colFields count="1">
    <field x="-2"/>
  </colFields>
  <colItems count="2">
    <i>
      <x/>
    </i>
    <i i="1">
      <x v="1"/>
    </i>
  </colItems>
  <pageFields count="1">
    <pageField fld="5" hier="-1"/>
  </pageFields>
  <dataFields count="2">
    <dataField name="Average of Yearly Sales (2022)" fld="8" subtotal="average" baseField="4" baseItem="0" numFmtId="1"/>
    <dataField name="Average of Price (AUD)" fld="6" subtotal="average" baseField="4" baseItem="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nufacturer__Model" xr10:uid="{0F07C609-FDAA-41BA-8AE6-71D5697EBDE1}" sourceName="Manufacturer, Model">
  <pivotTables>
    <pivotTable tabId="2" name="PivotTable2"/>
    <pivotTable tabId="2" name="PivotTable1"/>
    <pivotTable tabId="2" name="PivotTable3"/>
    <pivotTable tabId="2" name="PivotTable4"/>
    <pivotTable tabId="2" name="PivotTable5"/>
    <pivotTable tabId="2" name="PivotTable6"/>
  </pivotTables>
  <data>
    <tabular pivotCacheId="845752743">
      <items count="112">
        <i x="9" s="1"/>
        <i x="70" s="1"/>
        <i x="19" s="1"/>
        <i x="102" s="1"/>
        <i x="39" s="1"/>
        <i x="111" s="1"/>
        <i x="55" s="1"/>
        <i x="88" s="1"/>
        <i x="48" s="1"/>
        <i x="95" s="1"/>
        <i x="29" s="1"/>
        <i x="78" s="1"/>
        <i x="97" s="1"/>
        <i x="50" s="1"/>
        <i x="57" s="1"/>
        <i x="80" s="1"/>
        <i x="11" s="1"/>
        <i x="31" s="1"/>
        <i x="72" s="1"/>
        <i x="21" s="1"/>
        <i x="1" s="1"/>
        <i x="104" s="1"/>
        <i x="12" s="1"/>
        <i x="58" s="1"/>
        <i x="105" s="1"/>
        <i x="41" s="1"/>
        <i x="22" s="1"/>
        <i x="2" s="1"/>
        <i x="98" s="1"/>
        <i x="51" s="1"/>
        <i x="32" s="1"/>
        <i x="73" s="1"/>
        <i x="81" s="1"/>
        <i x="25" s="1"/>
        <i x="15" s="1"/>
        <i x="5" s="1"/>
        <i x="84" s="1"/>
        <i x="66" s="1"/>
        <i x="61" s="1"/>
        <i x="35" s="1"/>
        <i x="108" s="1"/>
        <i x="44" s="1"/>
        <i x="76" s="1"/>
        <i x="91" s="1"/>
        <i x="60" s="1"/>
        <i x="65" s="1"/>
        <i x="107" s="1"/>
        <i x="4" s="1"/>
        <i x="83" s="1"/>
        <i x="24" s="1"/>
        <i x="34" s="1"/>
        <i x="75" s="1"/>
        <i x="90" s="1"/>
        <i x="14" s="1"/>
        <i x="43" s="1"/>
        <i x="42" s="1"/>
        <i x="99" s="1"/>
        <i x="33" s="1"/>
        <i x="82" s="1"/>
        <i x="89" s="1"/>
        <i x="59" s="1"/>
        <i x="74" s="1"/>
        <i x="23" s="1"/>
        <i x="3" s="1"/>
        <i x="13" s="1"/>
        <i x="106" s="1"/>
        <i x="52" s="1"/>
        <i x="93" s="1"/>
        <i x="46" s="1"/>
        <i x="37" s="1"/>
        <i x="110" s="1"/>
        <i x="63" s="1"/>
        <i x="27" s="1"/>
        <i x="17" s="1"/>
        <i x="100" s="1"/>
        <i x="53" s="1"/>
        <i x="86" s="1"/>
        <i x="68" s="1"/>
        <i x="7" s="1"/>
        <i x="92" s="1"/>
        <i x="45" s="1"/>
        <i x="6" s="1"/>
        <i x="26" s="1"/>
        <i x="62" s="1"/>
        <i x="67" s="1"/>
        <i x="85" s="1"/>
        <i x="16" s="1"/>
        <i x="109" s="1"/>
        <i x="36" s="1"/>
        <i x="79" s="1"/>
        <i x="10" s="1"/>
        <i x="0" s="1"/>
        <i x="49" s="1"/>
        <i x="103" s="1"/>
        <i x="20" s="1"/>
        <i x="96" s="1"/>
        <i x="30" s="1"/>
        <i x="40" s="1"/>
        <i x="71" s="1"/>
        <i x="56" s="1"/>
        <i x="101" s="1"/>
        <i x="38" s="1"/>
        <i x="94" s="1"/>
        <i x="8" s="1"/>
        <i x="69" s="1"/>
        <i x="18" s="1"/>
        <i x="77" s="1"/>
        <i x="47" s="1"/>
        <i x="54" s="1"/>
        <i x="28" s="1"/>
        <i x="87" s="1"/>
        <i x="6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B07714D4-BBDA-4A46-8B38-EB258A69BC38}" sourceName="Year">
  <pivotTables>
    <pivotTable tabId="2" name="PivotTable2"/>
    <pivotTable tabId="2" name="PivotTable1"/>
    <pivotTable tabId="2" name="PivotTable3"/>
    <pivotTable tabId="2" name="PivotTable4"/>
    <pivotTable tabId="2" name="PivotTable5"/>
    <pivotTable tabId="2" name="PivotTable6"/>
  </pivotTables>
  <data>
    <tabular pivotCacheId="845752743">
      <items count="10">
        <i x="7" s="1"/>
        <i x="6" s="1"/>
        <i x="4" s="1"/>
        <i x="2" s="1"/>
        <i x="0" s="1"/>
        <i x="1" s="1"/>
        <i x="3" s="1"/>
        <i x="5" s="1"/>
        <i x="8" s="1"/>
        <i x="9"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282D4CCA-C1F5-4BB2-BEF3-C985EDE9A6CE}" sourceName="Type">
  <pivotTables>
    <pivotTable tabId="2" name="PivotTable2"/>
    <pivotTable tabId="2" name="PivotTable1"/>
    <pivotTable tabId="2" name="PivotTable3"/>
    <pivotTable tabId="2" name="PivotTable4"/>
    <pivotTable tabId="2" name="PivotTable5"/>
    <pivotTable tabId="2" name="PivotTable6"/>
  </pivotTables>
  <data>
    <tabular pivotCacheId="845752743">
      <items count="9">
        <i x="8" s="1"/>
        <i x="4" s="1"/>
        <i x="2" s="1"/>
        <i x="5" s="1"/>
        <i x="1" s="1"/>
        <i x="0" s="1"/>
        <i x="3" s="1"/>
        <i x="7"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nufacturer, Model" xr10:uid="{9691469E-E23F-43DA-8C3E-BAB26EA062F7}" cache="Slicer_Manufacturer__Model" caption="Manufacturer, Model" rowHeight="241300"/>
  <slicer name="Year" xr10:uid="{769BE9B5-EA95-4407-A5FE-85C7FF5E989C}" cache="Slicer_Year" caption="Year" rowHeight="241300"/>
  <slicer name="Type" xr10:uid="{4558DD75-9BD6-4C38-B6B6-8C4819B8E28A}" cache="Slicer_Type" caption="Typ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FB78-C6A9-4636-9308-CE0DD25A3E71}">
  <dimension ref="A1"/>
  <sheetViews>
    <sheetView showGridLines="0" zoomScale="85" zoomScaleNormal="85" workbookViewId="0">
      <selection activeCell="E48" sqref="E48"/>
    </sheetView>
  </sheetViews>
  <sheetFormatPr defaultRowHeight="15" x14ac:dyDescent="0.25"/>
  <sheetData/>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FE586-0B7E-4342-A36B-83B8E73BE041}">
  <dimension ref="A1:I117"/>
  <sheetViews>
    <sheetView workbookViewId="0">
      <selection sqref="A1:XFD1048576"/>
    </sheetView>
  </sheetViews>
  <sheetFormatPr defaultRowHeight="15" x14ac:dyDescent="0.25"/>
  <cols>
    <col min="1" max="1" width="12.28515625" bestFit="1" customWidth="1"/>
    <col min="2" max="2" width="15.5703125" bestFit="1" customWidth="1"/>
    <col min="3" max="3" width="12.28515625" bestFit="1" customWidth="1"/>
    <col min="4" max="4" width="23" bestFit="1" customWidth="1"/>
    <col min="5" max="5" width="7.28515625" bestFit="1" customWidth="1"/>
    <col min="6" max="6" width="11.42578125" bestFit="1" customWidth="1"/>
    <col min="7" max="7" width="15" style="5" bestFit="1" customWidth="1"/>
    <col min="8" max="8" width="16.85546875" bestFit="1" customWidth="1"/>
    <col min="9" max="9" width="17.7109375" bestFit="1" customWidth="1"/>
  </cols>
  <sheetData>
    <row r="1" spans="1:9" s="3" customFormat="1" x14ac:dyDescent="0.25">
      <c r="A1" s="3" t="s">
        <v>0</v>
      </c>
      <c r="B1" s="3" t="s">
        <v>1</v>
      </c>
      <c r="C1" s="3" t="s">
        <v>2</v>
      </c>
      <c r="D1" s="3" t="s">
        <v>3</v>
      </c>
      <c r="E1" s="3" t="s">
        <v>4</v>
      </c>
      <c r="F1" s="3" t="s">
        <v>5</v>
      </c>
      <c r="G1" s="4" t="s">
        <v>6</v>
      </c>
      <c r="H1" s="3" t="s">
        <v>7</v>
      </c>
      <c r="I1" s="3" t="s">
        <v>8</v>
      </c>
    </row>
    <row r="2" spans="1:9" x14ac:dyDescent="0.25">
      <c r="A2" t="s">
        <v>9</v>
      </c>
      <c r="B2" t="s">
        <v>10</v>
      </c>
      <c r="C2" t="s">
        <v>11</v>
      </c>
      <c r="D2" t="str">
        <f t="shared" ref="D2:D33" si="0">_xlfn.CONCAT($B2, ", ", $C2)</f>
        <v>Toyota, Corolla</v>
      </c>
      <c r="E2">
        <v>2018</v>
      </c>
      <c r="F2" t="s">
        <v>12</v>
      </c>
      <c r="G2" s="5">
        <v>21500</v>
      </c>
      <c r="H2">
        <v>25</v>
      </c>
      <c r="I2">
        <v>57</v>
      </c>
    </row>
    <row r="3" spans="1:9" x14ac:dyDescent="0.25">
      <c r="A3" t="s">
        <v>13</v>
      </c>
      <c r="B3" t="s">
        <v>14</v>
      </c>
      <c r="C3" t="s">
        <v>15</v>
      </c>
      <c r="D3" t="str">
        <f t="shared" si="0"/>
        <v>Ford, Ranger</v>
      </c>
      <c r="E3">
        <v>2019</v>
      </c>
      <c r="F3" t="s">
        <v>16</v>
      </c>
      <c r="G3" s="5">
        <v>30500</v>
      </c>
      <c r="H3">
        <v>40</v>
      </c>
      <c r="I3">
        <v>87</v>
      </c>
    </row>
    <row r="4" spans="1:9" x14ac:dyDescent="0.25">
      <c r="A4" t="s">
        <v>17</v>
      </c>
      <c r="B4" t="s">
        <v>18</v>
      </c>
      <c r="C4" t="s">
        <v>19</v>
      </c>
      <c r="D4" t="str">
        <f t="shared" si="0"/>
        <v>Holden, Commodore</v>
      </c>
      <c r="E4">
        <v>2017</v>
      </c>
      <c r="F4" t="s">
        <v>20</v>
      </c>
      <c r="G4" s="5">
        <v>18900</v>
      </c>
      <c r="H4">
        <v>60</v>
      </c>
      <c r="I4">
        <v>105</v>
      </c>
    </row>
    <row r="5" spans="1:9" x14ac:dyDescent="0.25">
      <c r="A5" t="s">
        <v>21</v>
      </c>
      <c r="B5" t="s">
        <v>22</v>
      </c>
      <c r="C5" t="s">
        <v>23</v>
      </c>
      <c r="D5" t="str">
        <f t="shared" si="0"/>
        <v>Mitsubishi, Outlander</v>
      </c>
      <c r="E5">
        <v>2020</v>
      </c>
      <c r="F5" t="s">
        <v>24</v>
      </c>
      <c r="G5" s="5">
        <v>27800</v>
      </c>
      <c r="H5">
        <v>80</v>
      </c>
      <c r="I5">
        <v>71</v>
      </c>
    </row>
    <row r="6" spans="1:9" x14ac:dyDescent="0.25">
      <c r="A6" t="s">
        <v>25</v>
      </c>
      <c r="B6" t="s">
        <v>26</v>
      </c>
      <c r="C6" t="s">
        <v>27</v>
      </c>
      <c r="D6" t="str">
        <f t="shared" si="0"/>
        <v>Hyundai, i30</v>
      </c>
      <c r="E6">
        <v>2016</v>
      </c>
      <c r="F6" t="s">
        <v>20</v>
      </c>
      <c r="G6" s="5">
        <v>14750</v>
      </c>
      <c r="H6">
        <v>100</v>
      </c>
      <c r="I6">
        <v>11</v>
      </c>
    </row>
    <row r="7" spans="1:9" x14ac:dyDescent="0.25">
      <c r="A7" t="s">
        <v>28</v>
      </c>
      <c r="B7" t="s">
        <v>29</v>
      </c>
      <c r="C7" t="s">
        <v>30</v>
      </c>
      <c r="D7" t="str">
        <f t="shared" si="0"/>
        <v>Honda, CR-V</v>
      </c>
      <c r="E7">
        <v>2021</v>
      </c>
      <c r="F7" t="s">
        <v>24</v>
      </c>
      <c r="G7" s="5">
        <v>29000</v>
      </c>
      <c r="H7">
        <v>45</v>
      </c>
      <c r="I7">
        <v>34</v>
      </c>
    </row>
    <row r="8" spans="1:9" x14ac:dyDescent="0.25">
      <c r="A8" t="s">
        <v>31</v>
      </c>
      <c r="B8" t="s">
        <v>32</v>
      </c>
      <c r="C8" t="s">
        <v>33</v>
      </c>
      <c r="D8" t="str">
        <f t="shared" si="0"/>
        <v>Subaru, Forester</v>
      </c>
      <c r="E8">
        <v>2015</v>
      </c>
      <c r="F8" t="s">
        <v>24</v>
      </c>
      <c r="G8" s="5">
        <v>21900</v>
      </c>
      <c r="H8">
        <v>75</v>
      </c>
      <c r="I8">
        <v>62</v>
      </c>
    </row>
    <row r="9" spans="1:9" x14ac:dyDescent="0.25">
      <c r="A9" t="s">
        <v>34</v>
      </c>
      <c r="B9" t="s">
        <v>35</v>
      </c>
      <c r="C9" t="s">
        <v>36</v>
      </c>
      <c r="D9" t="str">
        <f t="shared" si="0"/>
        <v>Nissan, X-Trail</v>
      </c>
      <c r="E9">
        <v>2019</v>
      </c>
      <c r="F9" t="s">
        <v>24</v>
      </c>
      <c r="G9" s="5">
        <v>29990</v>
      </c>
      <c r="H9">
        <v>35</v>
      </c>
      <c r="I9">
        <v>24</v>
      </c>
    </row>
    <row r="10" spans="1:9" x14ac:dyDescent="0.25">
      <c r="A10" t="s">
        <v>37</v>
      </c>
      <c r="B10" t="s">
        <v>38</v>
      </c>
      <c r="C10" t="s">
        <v>39</v>
      </c>
      <c r="D10" t="str">
        <f t="shared" si="0"/>
        <v>Volkswagen, Golf</v>
      </c>
      <c r="E10">
        <v>2018</v>
      </c>
      <c r="F10" t="s">
        <v>20</v>
      </c>
      <c r="G10" s="7">
        <v>19800</v>
      </c>
      <c r="H10">
        <v>55</v>
      </c>
      <c r="I10">
        <v>4</v>
      </c>
    </row>
    <row r="11" spans="1:9" x14ac:dyDescent="0.25">
      <c r="A11" t="s">
        <v>40</v>
      </c>
      <c r="B11" t="s">
        <v>41</v>
      </c>
      <c r="C11" t="s">
        <v>42</v>
      </c>
      <c r="D11" t="str">
        <f t="shared" si="0"/>
        <v>BMW, 3 Series</v>
      </c>
      <c r="E11">
        <v>2014</v>
      </c>
      <c r="F11" t="s">
        <v>12</v>
      </c>
      <c r="G11" s="5">
        <v>26500</v>
      </c>
      <c r="H11">
        <v>90</v>
      </c>
      <c r="I11">
        <v>40</v>
      </c>
    </row>
    <row r="12" spans="1:9" x14ac:dyDescent="0.25">
      <c r="A12" t="s">
        <v>43</v>
      </c>
      <c r="B12" t="s">
        <v>10</v>
      </c>
      <c r="C12" t="s">
        <v>44</v>
      </c>
      <c r="D12" t="str">
        <f t="shared" si="0"/>
        <v>Toyota, Camry</v>
      </c>
      <c r="E12">
        <v>2022</v>
      </c>
      <c r="F12" t="s">
        <v>12</v>
      </c>
      <c r="G12" s="5">
        <v>24500</v>
      </c>
      <c r="H12">
        <v>50</v>
      </c>
      <c r="I12">
        <v>89</v>
      </c>
    </row>
    <row r="13" spans="1:9" x14ac:dyDescent="0.25">
      <c r="A13" t="s">
        <v>45</v>
      </c>
      <c r="B13" t="s">
        <v>14</v>
      </c>
      <c r="C13" t="s">
        <v>46</v>
      </c>
      <c r="D13" t="str">
        <f t="shared" si="0"/>
        <v>Ford, Fiesta</v>
      </c>
      <c r="E13">
        <v>2019</v>
      </c>
      <c r="F13" t="s">
        <v>20</v>
      </c>
      <c r="G13" s="5">
        <v>18200</v>
      </c>
      <c r="H13">
        <v>65</v>
      </c>
      <c r="I13">
        <v>7</v>
      </c>
    </row>
    <row r="14" spans="1:9" x14ac:dyDescent="0.25">
      <c r="A14" t="s">
        <v>47</v>
      </c>
      <c r="B14" t="s">
        <v>18</v>
      </c>
      <c r="C14" t="s">
        <v>48</v>
      </c>
      <c r="D14" t="str">
        <f t="shared" si="0"/>
        <v>Holden, Astra</v>
      </c>
      <c r="E14">
        <v>2016</v>
      </c>
      <c r="F14" t="s">
        <v>20</v>
      </c>
      <c r="G14" s="5">
        <v>15900</v>
      </c>
      <c r="H14">
        <v>80</v>
      </c>
      <c r="I14">
        <v>22</v>
      </c>
    </row>
    <row r="15" spans="1:9" x14ac:dyDescent="0.25">
      <c r="A15" t="s">
        <v>49</v>
      </c>
      <c r="B15" t="s">
        <v>22</v>
      </c>
      <c r="C15" t="s">
        <v>50</v>
      </c>
      <c r="D15" t="str">
        <f t="shared" si="0"/>
        <v>Mitsubishi, Pajero</v>
      </c>
      <c r="E15">
        <v>2020</v>
      </c>
      <c r="F15" t="s">
        <v>24</v>
      </c>
      <c r="G15" s="5">
        <v>32700</v>
      </c>
      <c r="H15">
        <v>70</v>
      </c>
      <c r="I15">
        <v>59</v>
      </c>
    </row>
    <row r="16" spans="1:9" x14ac:dyDescent="0.25">
      <c r="A16" t="s">
        <v>51</v>
      </c>
      <c r="B16" t="s">
        <v>26</v>
      </c>
      <c r="C16" t="s">
        <v>52</v>
      </c>
      <c r="D16" t="str">
        <f t="shared" si="0"/>
        <v>Hyundai, Tucson</v>
      </c>
      <c r="E16">
        <v>2017</v>
      </c>
      <c r="F16" t="s">
        <v>24</v>
      </c>
      <c r="G16" s="5">
        <v>23500</v>
      </c>
      <c r="H16">
        <v>90</v>
      </c>
      <c r="I16">
        <v>43</v>
      </c>
    </row>
    <row r="17" spans="1:9" x14ac:dyDescent="0.25">
      <c r="A17" t="s">
        <v>53</v>
      </c>
      <c r="B17" t="s">
        <v>29</v>
      </c>
      <c r="C17" t="s">
        <v>54</v>
      </c>
      <c r="D17" t="str">
        <f t="shared" si="0"/>
        <v>Honda, Civic</v>
      </c>
      <c r="E17">
        <v>2023</v>
      </c>
      <c r="F17" t="s">
        <v>12</v>
      </c>
      <c r="G17" s="5">
        <v>35000</v>
      </c>
      <c r="H17">
        <v>40</v>
      </c>
      <c r="I17">
        <v>44</v>
      </c>
    </row>
    <row r="18" spans="1:9" x14ac:dyDescent="0.25">
      <c r="A18" t="s">
        <v>55</v>
      </c>
      <c r="B18" t="s">
        <v>32</v>
      </c>
      <c r="C18" t="s">
        <v>56</v>
      </c>
      <c r="D18" t="str">
        <f t="shared" si="0"/>
        <v>Subaru, Outback</v>
      </c>
      <c r="E18">
        <v>2014</v>
      </c>
      <c r="F18" t="s">
        <v>24</v>
      </c>
      <c r="G18" s="5">
        <v>20700</v>
      </c>
      <c r="H18">
        <v>85</v>
      </c>
      <c r="I18">
        <v>90</v>
      </c>
    </row>
    <row r="19" spans="1:9" x14ac:dyDescent="0.25">
      <c r="A19" t="s">
        <v>57</v>
      </c>
      <c r="B19" t="s">
        <v>35</v>
      </c>
      <c r="C19" t="s">
        <v>58</v>
      </c>
      <c r="D19" t="str">
        <f t="shared" si="0"/>
        <v>Nissan, Patrol</v>
      </c>
      <c r="E19">
        <v>2018</v>
      </c>
      <c r="F19" t="s">
        <v>24</v>
      </c>
      <c r="G19" s="5">
        <v>57990</v>
      </c>
      <c r="H19">
        <v>30</v>
      </c>
      <c r="I19">
        <v>74</v>
      </c>
    </row>
    <row r="20" spans="1:9" x14ac:dyDescent="0.25">
      <c r="A20" t="s">
        <v>59</v>
      </c>
      <c r="B20" t="s">
        <v>38</v>
      </c>
      <c r="C20" t="s">
        <v>60</v>
      </c>
      <c r="D20" t="str">
        <f t="shared" si="0"/>
        <v>Volkswagen, Passat</v>
      </c>
      <c r="E20">
        <v>2019</v>
      </c>
      <c r="F20" t="s">
        <v>12</v>
      </c>
      <c r="G20" s="7">
        <v>27500</v>
      </c>
      <c r="H20">
        <v>60</v>
      </c>
      <c r="I20">
        <v>84</v>
      </c>
    </row>
    <row r="21" spans="1:9" x14ac:dyDescent="0.25">
      <c r="A21" t="s">
        <v>61</v>
      </c>
      <c r="B21" t="s">
        <v>41</v>
      </c>
      <c r="C21" t="s">
        <v>62</v>
      </c>
      <c r="D21" t="str">
        <f t="shared" si="0"/>
        <v>BMW, 5 Series</v>
      </c>
      <c r="E21">
        <v>2015</v>
      </c>
      <c r="F21" t="s">
        <v>12</v>
      </c>
      <c r="G21" s="5">
        <v>34500</v>
      </c>
      <c r="H21">
        <v>85</v>
      </c>
      <c r="I21">
        <v>20</v>
      </c>
    </row>
    <row r="22" spans="1:9" x14ac:dyDescent="0.25">
      <c r="A22" t="s">
        <v>63</v>
      </c>
      <c r="B22" t="s">
        <v>10</v>
      </c>
      <c r="C22" t="s">
        <v>64</v>
      </c>
      <c r="D22" t="str">
        <f t="shared" si="0"/>
        <v>Toyota, Land Cruiser</v>
      </c>
      <c r="E22">
        <v>2021</v>
      </c>
      <c r="F22" t="s">
        <v>24</v>
      </c>
      <c r="G22" s="5">
        <v>75000</v>
      </c>
      <c r="H22">
        <v>20</v>
      </c>
      <c r="I22">
        <v>58</v>
      </c>
    </row>
    <row r="23" spans="1:9" x14ac:dyDescent="0.25">
      <c r="A23" t="s">
        <v>65</v>
      </c>
      <c r="B23" t="s">
        <v>14</v>
      </c>
      <c r="C23" t="s">
        <v>66</v>
      </c>
      <c r="D23" t="str">
        <f t="shared" si="0"/>
        <v>Ford, Mustang</v>
      </c>
      <c r="E23">
        <v>2018</v>
      </c>
      <c r="F23" t="s">
        <v>67</v>
      </c>
      <c r="G23" s="5">
        <v>45600</v>
      </c>
      <c r="H23">
        <v>50</v>
      </c>
      <c r="I23">
        <v>76</v>
      </c>
    </row>
    <row r="24" spans="1:9" x14ac:dyDescent="0.25">
      <c r="A24" t="s">
        <v>68</v>
      </c>
      <c r="B24" t="s">
        <v>18</v>
      </c>
      <c r="C24" t="s">
        <v>69</v>
      </c>
      <c r="D24" t="str">
        <f t="shared" si="0"/>
        <v>Holden, Colorado</v>
      </c>
      <c r="E24">
        <v>2019</v>
      </c>
      <c r="F24" t="s">
        <v>16</v>
      </c>
      <c r="G24" s="5">
        <v>29800</v>
      </c>
      <c r="H24">
        <v>65</v>
      </c>
      <c r="I24">
        <v>108</v>
      </c>
    </row>
    <row r="25" spans="1:9" x14ac:dyDescent="0.25">
      <c r="A25" t="s">
        <v>70</v>
      </c>
      <c r="B25" t="s">
        <v>22</v>
      </c>
      <c r="C25" t="s">
        <v>71</v>
      </c>
      <c r="D25" t="str">
        <f t="shared" si="0"/>
        <v>Mitsubishi, Mirage</v>
      </c>
      <c r="E25">
        <v>2017</v>
      </c>
      <c r="F25" t="s">
        <v>20</v>
      </c>
      <c r="G25" s="5">
        <v>12300</v>
      </c>
      <c r="H25">
        <v>70</v>
      </c>
      <c r="I25">
        <v>68</v>
      </c>
    </row>
    <row r="26" spans="1:9" x14ac:dyDescent="0.25">
      <c r="A26" t="s">
        <v>72</v>
      </c>
      <c r="B26" t="s">
        <v>26</v>
      </c>
      <c r="C26" t="s">
        <v>73</v>
      </c>
      <c r="D26" t="str">
        <f t="shared" si="0"/>
        <v>Hyundai, Kona</v>
      </c>
      <c r="E26">
        <v>2018</v>
      </c>
      <c r="F26" t="s">
        <v>24</v>
      </c>
      <c r="G26" s="5">
        <v>17900</v>
      </c>
      <c r="H26">
        <v>95</v>
      </c>
      <c r="I26">
        <v>9</v>
      </c>
    </row>
    <row r="27" spans="1:9" x14ac:dyDescent="0.25">
      <c r="A27" t="s">
        <v>74</v>
      </c>
      <c r="B27" t="s">
        <v>29</v>
      </c>
      <c r="C27" t="s">
        <v>75</v>
      </c>
      <c r="D27" t="str">
        <f t="shared" si="0"/>
        <v>Honda, Accord</v>
      </c>
      <c r="E27">
        <v>2016</v>
      </c>
      <c r="F27" t="s">
        <v>12</v>
      </c>
      <c r="G27" s="5">
        <v>22000</v>
      </c>
      <c r="H27">
        <v>50</v>
      </c>
      <c r="I27">
        <v>46</v>
      </c>
    </row>
    <row r="28" spans="1:9" x14ac:dyDescent="0.25">
      <c r="A28" t="s">
        <v>76</v>
      </c>
      <c r="B28" t="s">
        <v>32</v>
      </c>
      <c r="C28" t="s">
        <v>77</v>
      </c>
      <c r="D28" t="str">
        <f t="shared" si="0"/>
        <v>Subaru, Impreza</v>
      </c>
      <c r="E28">
        <v>2020</v>
      </c>
      <c r="F28" t="s">
        <v>20</v>
      </c>
      <c r="G28" s="5">
        <v>23400</v>
      </c>
      <c r="H28">
        <v>75</v>
      </c>
      <c r="I28">
        <v>53</v>
      </c>
    </row>
    <row r="29" spans="1:9" x14ac:dyDescent="0.25">
      <c r="A29" t="s">
        <v>78</v>
      </c>
      <c r="B29" t="s">
        <v>35</v>
      </c>
      <c r="C29" t="s">
        <v>79</v>
      </c>
      <c r="D29" t="str">
        <f t="shared" si="0"/>
        <v>Nissan, Navara</v>
      </c>
      <c r="E29">
        <v>2019</v>
      </c>
      <c r="F29" t="s">
        <v>16</v>
      </c>
      <c r="G29" s="7">
        <v>31990</v>
      </c>
      <c r="H29">
        <v>40</v>
      </c>
      <c r="I29">
        <v>76</v>
      </c>
    </row>
    <row r="30" spans="1:9" x14ac:dyDescent="0.25">
      <c r="A30" t="s">
        <v>80</v>
      </c>
      <c r="B30" t="s">
        <v>38</v>
      </c>
      <c r="C30" t="s">
        <v>81</v>
      </c>
      <c r="D30" t="str">
        <f t="shared" si="0"/>
        <v>Volkswagen, Tiguan</v>
      </c>
      <c r="E30">
        <v>2018</v>
      </c>
      <c r="F30" t="s">
        <v>24</v>
      </c>
      <c r="G30" s="5">
        <v>33500</v>
      </c>
      <c r="H30">
        <v>60</v>
      </c>
      <c r="I30">
        <v>7</v>
      </c>
    </row>
    <row r="31" spans="1:9" x14ac:dyDescent="0.25">
      <c r="A31" t="s">
        <v>82</v>
      </c>
      <c r="B31" t="s">
        <v>41</v>
      </c>
      <c r="C31" t="s">
        <v>83</v>
      </c>
      <c r="D31" t="str">
        <f t="shared" si="0"/>
        <v>BMW, X5</v>
      </c>
      <c r="E31">
        <v>2015</v>
      </c>
      <c r="F31" t="s">
        <v>24</v>
      </c>
      <c r="G31" s="5">
        <v>45500</v>
      </c>
      <c r="H31">
        <v>100</v>
      </c>
      <c r="I31">
        <v>54</v>
      </c>
    </row>
    <row r="32" spans="1:9" x14ac:dyDescent="0.25">
      <c r="A32" t="s">
        <v>84</v>
      </c>
      <c r="B32" t="s">
        <v>10</v>
      </c>
      <c r="C32" t="s">
        <v>85</v>
      </c>
      <c r="D32" t="str">
        <f t="shared" si="0"/>
        <v>Toyota, Prius</v>
      </c>
      <c r="E32">
        <v>2022</v>
      </c>
      <c r="F32" t="s">
        <v>20</v>
      </c>
      <c r="G32" s="5">
        <v>27500</v>
      </c>
      <c r="H32">
        <v>30</v>
      </c>
      <c r="I32">
        <v>92</v>
      </c>
    </row>
    <row r="33" spans="1:9" x14ac:dyDescent="0.25">
      <c r="A33" t="s">
        <v>86</v>
      </c>
      <c r="B33" t="s">
        <v>14</v>
      </c>
      <c r="C33" t="s">
        <v>87</v>
      </c>
      <c r="D33" t="str">
        <f t="shared" si="0"/>
        <v>Ford, Focus</v>
      </c>
      <c r="E33">
        <v>2019</v>
      </c>
      <c r="F33" t="s">
        <v>20</v>
      </c>
      <c r="G33" s="5">
        <v>20400</v>
      </c>
      <c r="H33">
        <v>65</v>
      </c>
      <c r="I33">
        <v>76</v>
      </c>
    </row>
    <row r="34" spans="1:9" x14ac:dyDescent="0.25">
      <c r="A34" t="s">
        <v>88</v>
      </c>
      <c r="B34" t="s">
        <v>18</v>
      </c>
      <c r="C34" t="s">
        <v>89</v>
      </c>
      <c r="D34" t="str">
        <f t="shared" ref="D34:D65" si="1">_xlfn.CONCAT($B34, ", ", $C34)</f>
        <v>Holden, Trailblazer</v>
      </c>
      <c r="E34">
        <v>2018</v>
      </c>
      <c r="F34" t="s">
        <v>24</v>
      </c>
      <c r="G34" s="5">
        <v>29500</v>
      </c>
      <c r="H34">
        <v>80</v>
      </c>
      <c r="I34">
        <v>87</v>
      </c>
    </row>
    <row r="35" spans="1:9" x14ac:dyDescent="0.25">
      <c r="A35" t="s">
        <v>90</v>
      </c>
      <c r="B35" t="s">
        <v>22</v>
      </c>
      <c r="C35" t="s">
        <v>91</v>
      </c>
      <c r="D35" t="str">
        <f t="shared" si="1"/>
        <v>Mitsubishi, Eclipse Cross</v>
      </c>
      <c r="E35">
        <v>2020</v>
      </c>
      <c r="F35" t="s">
        <v>24</v>
      </c>
      <c r="G35" s="5">
        <v>26800</v>
      </c>
      <c r="H35">
        <v>70</v>
      </c>
      <c r="I35">
        <v>27</v>
      </c>
    </row>
    <row r="36" spans="1:9" x14ac:dyDescent="0.25">
      <c r="A36" t="s">
        <v>92</v>
      </c>
      <c r="B36" t="s">
        <v>26</v>
      </c>
      <c r="C36" t="s">
        <v>93</v>
      </c>
      <c r="D36" t="str">
        <f t="shared" si="1"/>
        <v>Hyundai, Santa Fe</v>
      </c>
      <c r="E36">
        <v>2017</v>
      </c>
      <c r="F36" t="s">
        <v>24</v>
      </c>
      <c r="G36" s="5">
        <v>34900</v>
      </c>
      <c r="H36">
        <v>85</v>
      </c>
      <c r="I36">
        <v>86</v>
      </c>
    </row>
    <row r="37" spans="1:9" x14ac:dyDescent="0.25">
      <c r="A37" t="s">
        <v>94</v>
      </c>
      <c r="B37" t="s">
        <v>29</v>
      </c>
      <c r="C37" t="s">
        <v>95</v>
      </c>
      <c r="D37" t="str">
        <f t="shared" si="1"/>
        <v>Honda, HR-V</v>
      </c>
      <c r="E37">
        <v>2023</v>
      </c>
      <c r="F37" t="s">
        <v>24</v>
      </c>
      <c r="G37" s="5">
        <v>54000</v>
      </c>
      <c r="H37">
        <v>60</v>
      </c>
      <c r="I37">
        <v>67</v>
      </c>
    </row>
    <row r="38" spans="1:9" x14ac:dyDescent="0.25">
      <c r="A38" t="s">
        <v>96</v>
      </c>
      <c r="B38" t="s">
        <v>32</v>
      </c>
      <c r="C38" t="s">
        <v>97</v>
      </c>
      <c r="D38" t="str">
        <f t="shared" si="1"/>
        <v>Subaru, XV</v>
      </c>
      <c r="E38">
        <v>2014</v>
      </c>
      <c r="F38" t="s">
        <v>24</v>
      </c>
      <c r="G38" s="5">
        <v>18700</v>
      </c>
      <c r="H38">
        <v>95</v>
      </c>
      <c r="I38">
        <v>49</v>
      </c>
    </row>
    <row r="39" spans="1:9" x14ac:dyDescent="0.25">
      <c r="A39" t="s">
        <v>98</v>
      </c>
      <c r="B39" t="s">
        <v>35</v>
      </c>
      <c r="C39" t="s">
        <v>99</v>
      </c>
      <c r="D39" t="str">
        <f t="shared" si="1"/>
        <v>Nissan, Leaf</v>
      </c>
      <c r="E39">
        <v>2018</v>
      </c>
      <c r="F39" t="s">
        <v>20</v>
      </c>
      <c r="G39" s="5">
        <v>37990</v>
      </c>
      <c r="H39">
        <v>45</v>
      </c>
      <c r="I39">
        <v>19</v>
      </c>
    </row>
    <row r="40" spans="1:9" x14ac:dyDescent="0.25">
      <c r="A40" t="s">
        <v>100</v>
      </c>
      <c r="B40" t="s">
        <v>38</v>
      </c>
      <c r="C40" t="s">
        <v>101</v>
      </c>
      <c r="D40" t="str">
        <f t="shared" si="1"/>
        <v>Volkswagen, Arteon</v>
      </c>
      <c r="E40">
        <v>2019</v>
      </c>
      <c r="F40" t="s">
        <v>12</v>
      </c>
      <c r="G40" s="7">
        <v>42800</v>
      </c>
      <c r="H40">
        <v>70</v>
      </c>
      <c r="I40">
        <v>48</v>
      </c>
    </row>
    <row r="41" spans="1:9" x14ac:dyDescent="0.25">
      <c r="A41" t="s">
        <v>102</v>
      </c>
      <c r="B41" t="s">
        <v>41</v>
      </c>
      <c r="C41" t="s">
        <v>103</v>
      </c>
      <c r="D41" t="str">
        <f t="shared" si="1"/>
        <v>BMW, 7 Series</v>
      </c>
      <c r="E41">
        <v>2015</v>
      </c>
      <c r="F41" t="s">
        <v>12</v>
      </c>
      <c r="G41" s="5">
        <v>66500</v>
      </c>
      <c r="H41">
        <v>65</v>
      </c>
      <c r="I41">
        <v>73</v>
      </c>
    </row>
    <row r="42" spans="1:9" x14ac:dyDescent="0.25">
      <c r="A42" t="s">
        <v>104</v>
      </c>
      <c r="B42" t="s">
        <v>10</v>
      </c>
      <c r="C42" t="s">
        <v>105</v>
      </c>
      <c r="D42" t="str">
        <f t="shared" si="1"/>
        <v>Toyota, RAV4</v>
      </c>
      <c r="E42">
        <v>2021</v>
      </c>
      <c r="F42" t="s">
        <v>24</v>
      </c>
      <c r="G42" s="5">
        <v>38900</v>
      </c>
      <c r="H42">
        <v>100</v>
      </c>
      <c r="I42">
        <v>62</v>
      </c>
    </row>
    <row r="43" spans="1:9" x14ac:dyDescent="0.25">
      <c r="A43" t="s">
        <v>106</v>
      </c>
      <c r="B43" t="s">
        <v>18</v>
      </c>
      <c r="C43" t="s">
        <v>107</v>
      </c>
      <c r="D43" t="str">
        <f t="shared" si="1"/>
        <v>Holden, Captiva</v>
      </c>
      <c r="E43">
        <v>2017</v>
      </c>
      <c r="F43" t="s">
        <v>24</v>
      </c>
      <c r="G43" s="5">
        <v>22500</v>
      </c>
      <c r="H43">
        <v>75</v>
      </c>
      <c r="I43">
        <v>78</v>
      </c>
    </row>
    <row r="44" spans="1:9" x14ac:dyDescent="0.25">
      <c r="A44" t="s">
        <v>108</v>
      </c>
      <c r="B44" t="s">
        <v>22</v>
      </c>
      <c r="C44" t="s">
        <v>109</v>
      </c>
      <c r="D44" t="str">
        <f t="shared" si="1"/>
        <v>Mitsubishi, ASX</v>
      </c>
      <c r="E44">
        <v>2019</v>
      </c>
      <c r="F44" t="s">
        <v>24</v>
      </c>
      <c r="G44" s="5">
        <v>24600</v>
      </c>
      <c r="H44">
        <v>80</v>
      </c>
      <c r="I44">
        <v>85</v>
      </c>
    </row>
    <row r="45" spans="1:9" x14ac:dyDescent="0.25">
      <c r="A45" t="s">
        <v>110</v>
      </c>
      <c r="B45" t="s">
        <v>26</v>
      </c>
      <c r="C45" t="s">
        <v>111</v>
      </c>
      <c r="D45" t="str">
        <f t="shared" si="1"/>
        <v>Hyundai, Venue</v>
      </c>
      <c r="E45">
        <v>2022</v>
      </c>
      <c r="F45" t="s">
        <v>24</v>
      </c>
      <c r="G45" s="5">
        <v>21800</v>
      </c>
      <c r="H45">
        <v>55</v>
      </c>
      <c r="I45">
        <v>103</v>
      </c>
    </row>
    <row r="46" spans="1:9" x14ac:dyDescent="0.25">
      <c r="A46" t="s">
        <v>112</v>
      </c>
      <c r="B46" t="s">
        <v>29</v>
      </c>
      <c r="C46" t="s">
        <v>113</v>
      </c>
      <c r="D46" t="str">
        <f t="shared" si="1"/>
        <v>Honda, Odyssey</v>
      </c>
      <c r="E46">
        <v>2016</v>
      </c>
      <c r="F46" t="s">
        <v>114</v>
      </c>
      <c r="G46" s="5">
        <v>26000</v>
      </c>
      <c r="H46">
        <v>40</v>
      </c>
      <c r="I46">
        <v>26</v>
      </c>
    </row>
    <row r="47" spans="1:9" x14ac:dyDescent="0.25">
      <c r="A47" t="s">
        <v>115</v>
      </c>
      <c r="B47" t="s">
        <v>32</v>
      </c>
      <c r="C47" t="s">
        <v>116</v>
      </c>
      <c r="D47" t="str">
        <f t="shared" si="1"/>
        <v>Subaru, BRZ</v>
      </c>
      <c r="E47">
        <v>2021</v>
      </c>
      <c r="F47" t="s">
        <v>67</v>
      </c>
      <c r="G47" s="5">
        <v>35500</v>
      </c>
      <c r="H47">
        <v>60</v>
      </c>
      <c r="I47">
        <v>52</v>
      </c>
    </row>
    <row r="48" spans="1:9" x14ac:dyDescent="0.25">
      <c r="A48" t="s">
        <v>117</v>
      </c>
      <c r="B48" t="s">
        <v>35</v>
      </c>
      <c r="C48" t="s">
        <v>118</v>
      </c>
      <c r="D48" t="str">
        <f t="shared" si="1"/>
        <v>Nissan, Juke</v>
      </c>
      <c r="E48">
        <v>2018</v>
      </c>
      <c r="F48" t="s">
        <v>24</v>
      </c>
      <c r="G48" s="5">
        <v>27990</v>
      </c>
      <c r="H48">
        <v>45</v>
      </c>
      <c r="I48">
        <v>10</v>
      </c>
    </row>
    <row r="49" spans="1:9" x14ac:dyDescent="0.25">
      <c r="A49" t="s">
        <v>119</v>
      </c>
      <c r="B49" t="s">
        <v>38</v>
      </c>
      <c r="C49" t="s">
        <v>120</v>
      </c>
      <c r="D49" t="str">
        <f t="shared" si="1"/>
        <v>Volkswagen, Polo</v>
      </c>
      <c r="E49">
        <v>2019</v>
      </c>
      <c r="F49" t="s">
        <v>20</v>
      </c>
      <c r="G49" s="7">
        <v>20200</v>
      </c>
      <c r="H49">
        <v>80</v>
      </c>
      <c r="I49">
        <v>62</v>
      </c>
    </row>
    <row r="50" spans="1:9" x14ac:dyDescent="0.25">
      <c r="A50" t="s">
        <v>121</v>
      </c>
      <c r="B50" t="s">
        <v>41</v>
      </c>
      <c r="C50" t="s">
        <v>122</v>
      </c>
      <c r="D50" t="str">
        <f t="shared" si="1"/>
        <v>BMW, X3</v>
      </c>
      <c r="E50">
        <v>2015</v>
      </c>
      <c r="F50" t="s">
        <v>24</v>
      </c>
      <c r="G50" s="5">
        <v>43000</v>
      </c>
      <c r="H50">
        <v>70</v>
      </c>
      <c r="I50">
        <v>23</v>
      </c>
    </row>
    <row r="51" spans="1:9" x14ac:dyDescent="0.25">
      <c r="A51" t="s">
        <v>123</v>
      </c>
      <c r="B51" t="s">
        <v>10</v>
      </c>
      <c r="C51" t="s">
        <v>124</v>
      </c>
      <c r="D51" t="str">
        <f t="shared" si="1"/>
        <v>Toyota, Highlander</v>
      </c>
      <c r="E51">
        <v>2020</v>
      </c>
      <c r="F51" t="s">
        <v>24</v>
      </c>
      <c r="G51" s="5">
        <v>47800</v>
      </c>
      <c r="H51">
        <v>90</v>
      </c>
      <c r="I51">
        <v>45</v>
      </c>
    </row>
    <row r="52" spans="1:9" x14ac:dyDescent="0.25">
      <c r="A52" t="s">
        <v>125</v>
      </c>
      <c r="B52" t="s">
        <v>14</v>
      </c>
      <c r="C52" t="s">
        <v>126</v>
      </c>
      <c r="D52" t="str">
        <f t="shared" si="1"/>
        <v>Ford, Escape</v>
      </c>
      <c r="E52">
        <v>2018</v>
      </c>
      <c r="F52" t="s">
        <v>24</v>
      </c>
      <c r="G52" s="5">
        <v>26900</v>
      </c>
      <c r="H52">
        <v>85</v>
      </c>
      <c r="I52">
        <v>87</v>
      </c>
    </row>
    <row r="53" spans="1:9" x14ac:dyDescent="0.25">
      <c r="A53" t="s">
        <v>127</v>
      </c>
      <c r="B53" t="s">
        <v>18</v>
      </c>
      <c r="C53" t="s">
        <v>128</v>
      </c>
      <c r="D53" t="str">
        <f t="shared" si="1"/>
        <v>Holden, Equinox</v>
      </c>
      <c r="E53">
        <v>2017</v>
      </c>
      <c r="F53" t="s">
        <v>24</v>
      </c>
      <c r="G53" s="5">
        <v>23400</v>
      </c>
      <c r="H53">
        <v>75</v>
      </c>
      <c r="I53">
        <v>61</v>
      </c>
    </row>
    <row r="54" spans="1:9" x14ac:dyDescent="0.25">
      <c r="A54" t="s">
        <v>129</v>
      </c>
      <c r="B54" t="s">
        <v>22</v>
      </c>
      <c r="C54" t="s">
        <v>130</v>
      </c>
      <c r="D54" t="str">
        <f t="shared" si="1"/>
        <v>Mitsubishi, Triton</v>
      </c>
      <c r="E54">
        <v>2022</v>
      </c>
      <c r="F54" t="s">
        <v>16</v>
      </c>
      <c r="G54" s="5">
        <v>32000</v>
      </c>
      <c r="H54">
        <v>50</v>
      </c>
      <c r="I54">
        <v>83</v>
      </c>
    </row>
    <row r="55" spans="1:9" x14ac:dyDescent="0.25">
      <c r="A55" t="s">
        <v>131</v>
      </c>
      <c r="B55" t="s">
        <v>35</v>
      </c>
      <c r="C55" t="s">
        <v>132</v>
      </c>
      <c r="D55" t="str">
        <f t="shared" si="1"/>
        <v>Nissan, Qashqai</v>
      </c>
      <c r="E55">
        <v>2019</v>
      </c>
      <c r="F55" t="s">
        <v>24</v>
      </c>
      <c r="G55" s="5">
        <v>28500</v>
      </c>
      <c r="H55">
        <v>60</v>
      </c>
      <c r="I55">
        <v>40</v>
      </c>
    </row>
    <row r="56" spans="1:9" x14ac:dyDescent="0.25">
      <c r="A56" t="s">
        <v>133</v>
      </c>
      <c r="B56" t="s">
        <v>38</v>
      </c>
      <c r="C56" t="s">
        <v>134</v>
      </c>
      <c r="D56" t="str">
        <f t="shared" si="1"/>
        <v>Volkswagen, T-Cross</v>
      </c>
      <c r="E56">
        <v>2021</v>
      </c>
      <c r="F56" t="s">
        <v>24</v>
      </c>
      <c r="G56" s="5">
        <v>29900</v>
      </c>
      <c r="H56">
        <v>85</v>
      </c>
      <c r="I56">
        <v>88</v>
      </c>
    </row>
    <row r="57" spans="1:9" x14ac:dyDescent="0.25">
      <c r="A57" t="s">
        <v>135</v>
      </c>
      <c r="B57" t="s">
        <v>41</v>
      </c>
      <c r="C57" t="s">
        <v>136</v>
      </c>
      <c r="D57" t="str">
        <f t="shared" si="1"/>
        <v>BMW, X1</v>
      </c>
      <c r="E57">
        <v>2018</v>
      </c>
      <c r="F57" t="s">
        <v>24</v>
      </c>
      <c r="G57" s="5">
        <v>31500</v>
      </c>
      <c r="H57">
        <v>65</v>
      </c>
      <c r="I57">
        <v>32</v>
      </c>
    </row>
    <row r="58" spans="1:9" x14ac:dyDescent="0.25">
      <c r="A58" t="s">
        <v>137</v>
      </c>
      <c r="B58" t="s">
        <v>10</v>
      </c>
      <c r="C58" t="s">
        <v>138</v>
      </c>
      <c r="D58" t="str">
        <f t="shared" si="1"/>
        <v>Toyota, Yaris</v>
      </c>
      <c r="E58">
        <v>2020</v>
      </c>
      <c r="F58" t="s">
        <v>20</v>
      </c>
      <c r="G58" s="5">
        <v>18900</v>
      </c>
      <c r="H58">
        <v>75</v>
      </c>
      <c r="I58">
        <v>45</v>
      </c>
    </row>
    <row r="59" spans="1:9" x14ac:dyDescent="0.25">
      <c r="A59" t="s">
        <v>139</v>
      </c>
      <c r="B59" t="s">
        <v>14</v>
      </c>
      <c r="C59" t="s">
        <v>140</v>
      </c>
      <c r="D59" t="str">
        <f t="shared" si="1"/>
        <v>Ford, Everest</v>
      </c>
      <c r="E59">
        <v>2019</v>
      </c>
      <c r="F59" t="s">
        <v>24</v>
      </c>
      <c r="G59" s="5">
        <v>45800</v>
      </c>
      <c r="H59">
        <v>90</v>
      </c>
      <c r="I59">
        <v>106</v>
      </c>
    </row>
    <row r="60" spans="1:9" x14ac:dyDescent="0.25">
      <c r="A60" t="s">
        <v>141</v>
      </c>
      <c r="B60" t="s">
        <v>18</v>
      </c>
      <c r="C60" t="s">
        <v>142</v>
      </c>
      <c r="D60" t="str">
        <f t="shared" si="1"/>
        <v>Holden, Barina</v>
      </c>
      <c r="E60">
        <v>2016</v>
      </c>
      <c r="F60" t="s">
        <v>20</v>
      </c>
      <c r="G60" s="5">
        <v>14500</v>
      </c>
      <c r="H60">
        <v>50</v>
      </c>
      <c r="I60">
        <v>108</v>
      </c>
    </row>
    <row r="61" spans="1:9" x14ac:dyDescent="0.25">
      <c r="A61" t="s">
        <v>143</v>
      </c>
      <c r="B61" t="s">
        <v>22</v>
      </c>
      <c r="C61" t="s">
        <v>144</v>
      </c>
      <c r="D61" t="str">
        <f t="shared" si="1"/>
        <v>Mitsubishi, Lancer</v>
      </c>
      <c r="E61">
        <v>2017</v>
      </c>
      <c r="F61" t="s">
        <v>12</v>
      </c>
      <c r="G61" s="5">
        <v>16200</v>
      </c>
      <c r="H61">
        <v>75</v>
      </c>
      <c r="I61">
        <v>95</v>
      </c>
    </row>
    <row r="62" spans="1:9" x14ac:dyDescent="0.25">
      <c r="A62" t="s">
        <v>145</v>
      </c>
      <c r="B62" t="s">
        <v>26</v>
      </c>
      <c r="C62" t="s">
        <v>146</v>
      </c>
      <c r="D62" t="str">
        <f t="shared" si="1"/>
        <v>Hyundai, Elantra</v>
      </c>
      <c r="E62">
        <v>2022</v>
      </c>
      <c r="F62" t="s">
        <v>12</v>
      </c>
      <c r="G62" s="5">
        <v>40000</v>
      </c>
      <c r="H62">
        <v>55</v>
      </c>
      <c r="I62">
        <v>31</v>
      </c>
    </row>
    <row r="63" spans="1:9" x14ac:dyDescent="0.25">
      <c r="A63" t="s">
        <v>147</v>
      </c>
      <c r="B63" t="s">
        <v>29</v>
      </c>
      <c r="C63" t="s">
        <v>148</v>
      </c>
      <c r="D63" t="str">
        <f t="shared" si="1"/>
        <v>Honda, Fit</v>
      </c>
      <c r="E63">
        <v>2018</v>
      </c>
      <c r="F63" t="s">
        <v>20</v>
      </c>
      <c r="G63" s="5">
        <v>22000</v>
      </c>
      <c r="H63">
        <v>85</v>
      </c>
      <c r="I63">
        <v>16</v>
      </c>
    </row>
    <row r="64" spans="1:9" x14ac:dyDescent="0.25">
      <c r="A64" t="s">
        <v>149</v>
      </c>
      <c r="B64" t="s">
        <v>32</v>
      </c>
      <c r="C64" t="s">
        <v>150</v>
      </c>
      <c r="D64" t="str">
        <f t="shared" si="1"/>
        <v>Subaru, Legacy</v>
      </c>
      <c r="E64">
        <v>2015</v>
      </c>
      <c r="F64" t="s">
        <v>12</v>
      </c>
      <c r="G64" s="5">
        <v>26700</v>
      </c>
      <c r="H64">
        <v>60</v>
      </c>
      <c r="I64">
        <v>98</v>
      </c>
    </row>
    <row r="65" spans="1:9" x14ac:dyDescent="0.25">
      <c r="A65" t="s">
        <v>151</v>
      </c>
      <c r="B65" t="s">
        <v>35</v>
      </c>
      <c r="C65" t="s">
        <v>152</v>
      </c>
      <c r="D65" t="str">
        <f t="shared" si="1"/>
        <v>Nissan, Micra</v>
      </c>
      <c r="E65">
        <v>2019</v>
      </c>
      <c r="F65" t="s">
        <v>20</v>
      </c>
      <c r="G65" s="7">
        <v>15900</v>
      </c>
      <c r="H65">
        <v>70</v>
      </c>
      <c r="I65">
        <v>89</v>
      </c>
    </row>
    <row r="66" spans="1:9" x14ac:dyDescent="0.25">
      <c r="A66" t="s">
        <v>153</v>
      </c>
      <c r="B66" t="s">
        <v>38</v>
      </c>
      <c r="C66" t="s">
        <v>154</v>
      </c>
      <c r="D66" t="str">
        <f t="shared" ref="D66:D97" si="2">_xlfn.CONCAT($B66, ", ", $C66)</f>
        <v>Volkswagen, Up!</v>
      </c>
      <c r="E66">
        <v>2020</v>
      </c>
      <c r="F66" t="s">
        <v>20</v>
      </c>
      <c r="G66" s="5">
        <v>30000</v>
      </c>
      <c r="H66">
        <v>40</v>
      </c>
      <c r="I66">
        <v>27</v>
      </c>
    </row>
    <row r="67" spans="1:9" x14ac:dyDescent="0.25">
      <c r="A67" t="s">
        <v>155</v>
      </c>
      <c r="B67" t="s">
        <v>26</v>
      </c>
      <c r="C67" t="s">
        <v>156</v>
      </c>
      <c r="D67" t="str">
        <f t="shared" si="2"/>
        <v>Hyundai, Genesis</v>
      </c>
      <c r="E67">
        <v>2018</v>
      </c>
      <c r="F67" t="s">
        <v>12</v>
      </c>
      <c r="G67" s="5">
        <v>45000</v>
      </c>
      <c r="H67">
        <v>55</v>
      </c>
      <c r="I67">
        <v>43</v>
      </c>
    </row>
    <row r="68" spans="1:9" x14ac:dyDescent="0.25">
      <c r="A68" t="s">
        <v>157</v>
      </c>
      <c r="B68" t="s">
        <v>29</v>
      </c>
      <c r="C68" t="s">
        <v>158</v>
      </c>
      <c r="D68" t="str">
        <f t="shared" si="2"/>
        <v>Honda, CR-Z</v>
      </c>
      <c r="E68">
        <v>2016</v>
      </c>
      <c r="F68" t="s">
        <v>67</v>
      </c>
      <c r="G68" s="5">
        <v>70000</v>
      </c>
      <c r="H68">
        <v>30</v>
      </c>
      <c r="I68">
        <v>25</v>
      </c>
    </row>
    <row r="69" spans="1:9" x14ac:dyDescent="0.25">
      <c r="A69" t="s">
        <v>159</v>
      </c>
      <c r="B69" t="s">
        <v>32</v>
      </c>
      <c r="C69" t="s">
        <v>160</v>
      </c>
      <c r="D69" t="str">
        <f t="shared" si="2"/>
        <v>Subaru, Levorg</v>
      </c>
      <c r="E69">
        <v>2021</v>
      </c>
      <c r="F69" t="s">
        <v>161</v>
      </c>
      <c r="G69" s="5">
        <v>37500</v>
      </c>
      <c r="H69">
        <v>75</v>
      </c>
      <c r="I69">
        <v>87</v>
      </c>
    </row>
    <row r="70" spans="1:9" x14ac:dyDescent="0.25">
      <c r="A70" t="s">
        <v>162</v>
      </c>
      <c r="B70" t="s">
        <v>35</v>
      </c>
      <c r="C70" t="s">
        <v>163</v>
      </c>
      <c r="D70" t="str">
        <f t="shared" si="2"/>
        <v>Nissan, Terrano</v>
      </c>
      <c r="E70">
        <v>2018</v>
      </c>
      <c r="F70" t="s">
        <v>24</v>
      </c>
      <c r="G70" s="5">
        <v>23800</v>
      </c>
      <c r="H70">
        <v>60</v>
      </c>
      <c r="I70">
        <v>65</v>
      </c>
    </row>
    <row r="71" spans="1:9" x14ac:dyDescent="0.25">
      <c r="A71" t="s">
        <v>164</v>
      </c>
      <c r="B71" t="s">
        <v>38</v>
      </c>
      <c r="C71" t="s">
        <v>165</v>
      </c>
      <c r="D71" t="str">
        <f t="shared" si="2"/>
        <v>Volkswagen, Golf GTI</v>
      </c>
      <c r="E71">
        <v>2019</v>
      </c>
      <c r="F71" t="s">
        <v>20</v>
      </c>
      <c r="G71" s="5">
        <v>36500</v>
      </c>
      <c r="H71">
        <v>80</v>
      </c>
      <c r="I71">
        <v>79</v>
      </c>
    </row>
    <row r="72" spans="1:9" x14ac:dyDescent="0.25">
      <c r="A72" t="s">
        <v>166</v>
      </c>
      <c r="B72" t="s">
        <v>41</v>
      </c>
      <c r="C72" t="s">
        <v>167</v>
      </c>
      <c r="D72" t="str">
        <f t="shared" si="2"/>
        <v>BMW, 4 Series</v>
      </c>
      <c r="E72">
        <v>2017</v>
      </c>
      <c r="F72" t="s">
        <v>67</v>
      </c>
      <c r="G72" s="5">
        <v>42800</v>
      </c>
      <c r="H72">
        <v>55</v>
      </c>
      <c r="I72">
        <v>55</v>
      </c>
    </row>
    <row r="73" spans="1:9" x14ac:dyDescent="0.25">
      <c r="A73" t="s">
        <v>168</v>
      </c>
      <c r="B73" t="s">
        <v>10</v>
      </c>
      <c r="C73" t="s">
        <v>169</v>
      </c>
      <c r="D73" t="str">
        <f t="shared" si="2"/>
        <v>Toyota, Supra</v>
      </c>
      <c r="E73">
        <v>2022</v>
      </c>
      <c r="F73" t="s">
        <v>67</v>
      </c>
      <c r="G73" s="5">
        <v>46000</v>
      </c>
      <c r="H73">
        <v>40</v>
      </c>
      <c r="I73">
        <v>30</v>
      </c>
    </row>
    <row r="74" spans="1:9" x14ac:dyDescent="0.25">
      <c r="A74" t="s">
        <v>170</v>
      </c>
      <c r="B74" t="s">
        <v>14</v>
      </c>
      <c r="C74" t="s">
        <v>171</v>
      </c>
      <c r="D74" t="str">
        <f t="shared" si="2"/>
        <v>Ford, Mondeo</v>
      </c>
      <c r="E74">
        <v>2018</v>
      </c>
      <c r="F74" t="s">
        <v>12</v>
      </c>
      <c r="G74" s="5">
        <v>29900</v>
      </c>
      <c r="H74">
        <v>90</v>
      </c>
      <c r="I74">
        <v>6</v>
      </c>
    </row>
    <row r="75" spans="1:9" x14ac:dyDescent="0.25">
      <c r="A75" t="s">
        <v>172</v>
      </c>
      <c r="B75" t="s">
        <v>18</v>
      </c>
      <c r="C75" t="s">
        <v>173</v>
      </c>
      <c r="D75" t="str">
        <f t="shared" si="2"/>
        <v>Holden, Ute</v>
      </c>
      <c r="E75">
        <v>2015</v>
      </c>
      <c r="F75" t="s">
        <v>16</v>
      </c>
      <c r="G75" s="5">
        <v>20500</v>
      </c>
      <c r="H75">
        <v>75</v>
      </c>
      <c r="I75">
        <v>102</v>
      </c>
    </row>
    <row r="76" spans="1:9" x14ac:dyDescent="0.25">
      <c r="A76" t="s">
        <v>174</v>
      </c>
      <c r="B76" t="s">
        <v>22</v>
      </c>
      <c r="C76" t="s">
        <v>175</v>
      </c>
      <c r="D76" t="str">
        <f t="shared" si="2"/>
        <v>Mitsubishi, Magna</v>
      </c>
      <c r="E76">
        <v>2016</v>
      </c>
      <c r="F76" t="s">
        <v>12</v>
      </c>
      <c r="G76" s="5">
        <v>15000</v>
      </c>
      <c r="H76">
        <v>60</v>
      </c>
      <c r="I76">
        <v>74</v>
      </c>
    </row>
    <row r="77" spans="1:9" x14ac:dyDescent="0.25">
      <c r="A77" t="s">
        <v>176</v>
      </c>
      <c r="B77" t="s">
        <v>26</v>
      </c>
      <c r="C77" t="s">
        <v>177</v>
      </c>
      <c r="D77" t="str">
        <f t="shared" si="2"/>
        <v>Hyundai, Sonata</v>
      </c>
      <c r="E77">
        <v>2020</v>
      </c>
      <c r="F77" t="s">
        <v>12</v>
      </c>
      <c r="G77" s="5">
        <v>27800</v>
      </c>
      <c r="H77">
        <v>85</v>
      </c>
      <c r="I77">
        <v>79</v>
      </c>
    </row>
    <row r="78" spans="1:9" x14ac:dyDescent="0.25">
      <c r="A78" t="s">
        <v>178</v>
      </c>
      <c r="B78" t="s">
        <v>29</v>
      </c>
      <c r="C78" t="s">
        <v>179</v>
      </c>
      <c r="D78" t="str">
        <f t="shared" si="2"/>
        <v>Honda, Pilot</v>
      </c>
      <c r="E78">
        <v>2019</v>
      </c>
      <c r="F78" t="s">
        <v>24</v>
      </c>
      <c r="G78" s="5">
        <v>55000</v>
      </c>
      <c r="H78">
        <v>50</v>
      </c>
      <c r="I78">
        <v>65</v>
      </c>
    </row>
    <row r="79" spans="1:9" x14ac:dyDescent="0.25">
      <c r="A79" t="s">
        <v>180</v>
      </c>
      <c r="B79" t="s">
        <v>38</v>
      </c>
      <c r="C79" t="s">
        <v>181</v>
      </c>
      <c r="D79" t="str">
        <f t="shared" si="2"/>
        <v>Volkswagen, Passat CC</v>
      </c>
      <c r="E79">
        <v>2017</v>
      </c>
      <c r="F79" t="s">
        <v>12</v>
      </c>
      <c r="G79" s="5">
        <v>33500</v>
      </c>
      <c r="H79">
        <v>65</v>
      </c>
      <c r="I79">
        <v>45</v>
      </c>
    </row>
    <row r="80" spans="1:9" x14ac:dyDescent="0.25">
      <c r="A80" t="s">
        <v>182</v>
      </c>
      <c r="B80" t="s">
        <v>41</v>
      </c>
      <c r="C80" t="s">
        <v>183</v>
      </c>
      <c r="D80" t="str">
        <f t="shared" si="2"/>
        <v>BMW, X7</v>
      </c>
      <c r="E80">
        <v>2022</v>
      </c>
      <c r="F80" t="s">
        <v>24</v>
      </c>
      <c r="G80" s="5">
        <v>50000</v>
      </c>
      <c r="H80">
        <v>30</v>
      </c>
      <c r="I80">
        <v>87</v>
      </c>
    </row>
    <row r="81" spans="1:9" x14ac:dyDescent="0.25">
      <c r="A81" t="s">
        <v>184</v>
      </c>
      <c r="B81" t="s">
        <v>10</v>
      </c>
      <c r="C81" t="s">
        <v>185</v>
      </c>
      <c r="D81" t="str">
        <f t="shared" si="2"/>
        <v>Toyota, Aurion</v>
      </c>
      <c r="E81">
        <v>2018</v>
      </c>
      <c r="F81" t="s">
        <v>12</v>
      </c>
      <c r="G81" s="5">
        <v>24500</v>
      </c>
      <c r="H81">
        <v>75</v>
      </c>
      <c r="I81">
        <v>44</v>
      </c>
    </row>
    <row r="82" spans="1:9" x14ac:dyDescent="0.25">
      <c r="A82" t="s">
        <v>186</v>
      </c>
      <c r="B82" t="s">
        <v>14</v>
      </c>
      <c r="C82" t="s">
        <v>187</v>
      </c>
      <c r="D82" t="str">
        <f t="shared" si="2"/>
        <v>Ford, Falcon</v>
      </c>
      <c r="E82">
        <v>2016</v>
      </c>
      <c r="F82" t="s">
        <v>12</v>
      </c>
      <c r="G82" s="5">
        <v>20000</v>
      </c>
      <c r="H82">
        <v>40</v>
      </c>
      <c r="I82">
        <v>36</v>
      </c>
    </row>
    <row r="83" spans="1:9" x14ac:dyDescent="0.25">
      <c r="A83" t="s">
        <v>188</v>
      </c>
      <c r="B83" t="s">
        <v>18</v>
      </c>
      <c r="C83" t="s">
        <v>189</v>
      </c>
      <c r="D83" t="str">
        <f t="shared" si="2"/>
        <v>Holden, Volt</v>
      </c>
      <c r="E83">
        <v>2017</v>
      </c>
      <c r="F83" t="s">
        <v>20</v>
      </c>
      <c r="G83" s="5">
        <v>29000</v>
      </c>
      <c r="H83">
        <v>55</v>
      </c>
      <c r="I83">
        <v>36</v>
      </c>
    </row>
    <row r="84" spans="1:9" x14ac:dyDescent="0.25">
      <c r="A84" t="s">
        <v>190</v>
      </c>
      <c r="B84" t="s">
        <v>22</v>
      </c>
      <c r="C84" t="s">
        <v>191</v>
      </c>
      <c r="D84" t="str">
        <f t="shared" si="2"/>
        <v>Mitsubishi, Galant</v>
      </c>
      <c r="E84">
        <v>2015</v>
      </c>
      <c r="F84" t="s">
        <v>12</v>
      </c>
      <c r="G84" s="5">
        <v>18700</v>
      </c>
      <c r="H84">
        <v>90</v>
      </c>
      <c r="I84">
        <v>65</v>
      </c>
    </row>
    <row r="85" spans="1:9" x14ac:dyDescent="0.25">
      <c r="A85" t="s">
        <v>192</v>
      </c>
      <c r="B85" t="s">
        <v>26</v>
      </c>
      <c r="C85" t="s">
        <v>193</v>
      </c>
      <c r="D85" t="str">
        <f t="shared" si="2"/>
        <v>Hyundai, iLoad</v>
      </c>
      <c r="E85">
        <v>2020</v>
      </c>
      <c r="F85" t="s">
        <v>194</v>
      </c>
      <c r="G85" s="5">
        <v>33900</v>
      </c>
      <c r="H85">
        <v>60</v>
      </c>
      <c r="I85">
        <v>43</v>
      </c>
    </row>
    <row r="86" spans="1:9" x14ac:dyDescent="0.25">
      <c r="A86" t="s">
        <v>195</v>
      </c>
      <c r="B86" t="s">
        <v>29</v>
      </c>
      <c r="C86" t="s">
        <v>196</v>
      </c>
      <c r="D86" t="str">
        <f t="shared" si="2"/>
        <v>Honda, CRX</v>
      </c>
      <c r="E86">
        <v>2018</v>
      </c>
      <c r="F86" t="s">
        <v>67</v>
      </c>
      <c r="G86" s="5">
        <v>20800</v>
      </c>
      <c r="H86">
        <v>80</v>
      </c>
      <c r="I86">
        <v>20</v>
      </c>
    </row>
    <row r="87" spans="1:9" x14ac:dyDescent="0.25">
      <c r="A87" t="s">
        <v>197</v>
      </c>
      <c r="B87" t="s">
        <v>32</v>
      </c>
      <c r="C87" t="s">
        <v>198</v>
      </c>
      <c r="D87" t="str">
        <f t="shared" si="2"/>
        <v>Subaru, Liberty</v>
      </c>
      <c r="E87">
        <v>2019</v>
      </c>
      <c r="F87" t="s">
        <v>12</v>
      </c>
      <c r="G87" s="5">
        <v>30000</v>
      </c>
      <c r="H87">
        <v>75</v>
      </c>
      <c r="I87">
        <v>63</v>
      </c>
    </row>
    <row r="88" spans="1:9" x14ac:dyDescent="0.25">
      <c r="A88" t="s">
        <v>199</v>
      </c>
      <c r="B88" t="s">
        <v>35</v>
      </c>
      <c r="C88" t="s">
        <v>200</v>
      </c>
      <c r="D88" t="str">
        <f t="shared" si="2"/>
        <v>Nissan, Skyline</v>
      </c>
      <c r="E88">
        <v>2016</v>
      </c>
      <c r="F88" t="s">
        <v>12</v>
      </c>
      <c r="G88" s="5">
        <v>27500</v>
      </c>
      <c r="H88">
        <v>50</v>
      </c>
      <c r="I88">
        <v>105</v>
      </c>
    </row>
    <row r="89" spans="1:9" x14ac:dyDescent="0.25">
      <c r="A89" t="s">
        <v>201</v>
      </c>
      <c r="B89" t="s">
        <v>38</v>
      </c>
      <c r="C89" t="s">
        <v>202</v>
      </c>
      <c r="D89" t="str">
        <f t="shared" si="2"/>
        <v>Volkswagen, Touareg</v>
      </c>
      <c r="E89">
        <v>2022</v>
      </c>
      <c r="F89" t="s">
        <v>24</v>
      </c>
      <c r="G89" s="5">
        <v>49000</v>
      </c>
      <c r="H89">
        <v>60</v>
      </c>
      <c r="I89">
        <v>8</v>
      </c>
    </row>
    <row r="90" spans="1:9" x14ac:dyDescent="0.25">
      <c r="A90" t="s">
        <v>203</v>
      </c>
      <c r="B90" t="s">
        <v>41</v>
      </c>
      <c r="C90" t="s">
        <v>204</v>
      </c>
      <c r="D90" t="str">
        <f t="shared" si="2"/>
        <v>BMW, X2</v>
      </c>
      <c r="E90">
        <v>2018</v>
      </c>
      <c r="F90" t="s">
        <v>24</v>
      </c>
      <c r="G90" s="5">
        <v>34500</v>
      </c>
      <c r="H90">
        <v>85</v>
      </c>
      <c r="I90">
        <v>82</v>
      </c>
    </row>
    <row r="91" spans="1:9" x14ac:dyDescent="0.25">
      <c r="A91" t="s">
        <v>205</v>
      </c>
      <c r="B91" t="s">
        <v>22</v>
      </c>
      <c r="C91" t="s">
        <v>206</v>
      </c>
      <c r="D91" t="str">
        <f t="shared" si="2"/>
        <v>Mitsubishi, Grandis</v>
      </c>
      <c r="E91">
        <v>2017</v>
      </c>
      <c r="F91" t="s">
        <v>114</v>
      </c>
      <c r="G91" s="5">
        <v>21500</v>
      </c>
      <c r="H91">
        <v>70</v>
      </c>
      <c r="I91">
        <v>94</v>
      </c>
    </row>
    <row r="92" spans="1:9" x14ac:dyDescent="0.25">
      <c r="A92" t="s">
        <v>207</v>
      </c>
      <c r="B92" t="s">
        <v>26</v>
      </c>
      <c r="C92" t="s">
        <v>208</v>
      </c>
      <c r="D92" t="str">
        <f t="shared" si="2"/>
        <v>Hyundai, Starex</v>
      </c>
      <c r="E92">
        <v>2018</v>
      </c>
      <c r="F92" t="s">
        <v>194</v>
      </c>
      <c r="G92" s="5">
        <v>25900</v>
      </c>
      <c r="H92">
        <v>65</v>
      </c>
      <c r="I92">
        <v>106</v>
      </c>
    </row>
    <row r="93" spans="1:9" x14ac:dyDescent="0.25">
      <c r="A93" t="s">
        <v>209</v>
      </c>
      <c r="B93" t="s">
        <v>29</v>
      </c>
      <c r="C93" t="s">
        <v>210</v>
      </c>
      <c r="D93" t="str">
        <f t="shared" si="2"/>
        <v>Honda, S2000</v>
      </c>
      <c r="E93">
        <v>2016</v>
      </c>
      <c r="F93" t="s">
        <v>211</v>
      </c>
      <c r="G93" s="5">
        <v>35000</v>
      </c>
      <c r="H93">
        <v>50</v>
      </c>
      <c r="I93">
        <v>78</v>
      </c>
    </row>
    <row r="94" spans="1:9" x14ac:dyDescent="0.25">
      <c r="A94" t="s">
        <v>212</v>
      </c>
      <c r="B94" t="s">
        <v>32</v>
      </c>
      <c r="C94" t="s">
        <v>213</v>
      </c>
      <c r="D94" t="str">
        <f t="shared" si="2"/>
        <v>Subaru, Ascent</v>
      </c>
      <c r="E94">
        <v>2020</v>
      </c>
      <c r="F94" t="s">
        <v>24</v>
      </c>
      <c r="G94" s="5">
        <v>42500</v>
      </c>
      <c r="H94">
        <v>80</v>
      </c>
      <c r="I94">
        <v>103</v>
      </c>
    </row>
    <row r="95" spans="1:9" x14ac:dyDescent="0.25">
      <c r="A95" t="s">
        <v>214</v>
      </c>
      <c r="B95" t="s">
        <v>35</v>
      </c>
      <c r="C95" t="s">
        <v>215</v>
      </c>
      <c r="D95" t="str">
        <f t="shared" si="2"/>
        <v>Nissan, 370Z</v>
      </c>
      <c r="E95">
        <v>2017</v>
      </c>
      <c r="F95" t="s">
        <v>67</v>
      </c>
      <c r="G95" s="5">
        <v>29800</v>
      </c>
      <c r="H95">
        <v>90</v>
      </c>
      <c r="I95">
        <v>93</v>
      </c>
    </row>
    <row r="96" spans="1:9" x14ac:dyDescent="0.25">
      <c r="A96" t="s">
        <v>216</v>
      </c>
      <c r="B96" t="s">
        <v>38</v>
      </c>
      <c r="C96" t="s">
        <v>217</v>
      </c>
      <c r="D96" t="str">
        <f t="shared" si="2"/>
        <v>Volkswagen, Caddy</v>
      </c>
      <c r="E96">
        <v>2019</v>
      </c>
      <c r="F96" t="s">
        <v>194</v>
      </c>
      <c r="G96" s="5">
        <v>22000</v>
      </c>
      <c r="H96">
        <v>70</v>
      </c>
      <c r="I96">
        <v>75</v>
      </c>
    </row>
    <row r="97" spans="1:9" x14ac:dyDescent="0.25">
      <c r="A97" t="s">
        <v>218</v>
      </c>
      <c r="B97" t="s">
        <v>41</v>
      </c>
      <c r="C97" t="s">
        <v>219</v>
      </c>
      <c r="D97" t="str">
        <f t="shared" si="2"/>
        <v>BMW, X4</v>
      </c>
      <c r="E97">
        <v>2018</v>
      </c>
      <c r="F97" t="s">
        <v>24</v>
      </c>
      <c r="G97" s="5">
        <v>38900</v>
      </c>
      <c r="H97">
        <v>75</v>
      </c>
      <c r="I97">
        <v>83</v>
      </c>
    </row>
    <row r="98" spans="1:9" x14ac:dyDescent="0.25">
      <c r="A98" t="s">
        <v>220</v>
      </c>
      <c r="B98" t="s">
        <v>10</v>
      </c>
      <c r="C98" t="s">
        <v>221</v>
      </c>
      <c r="D98" t="str">
        <f t="shared" ref="D98:D117" si="3">_xlfn.CONCAT($B98, ", ", $C98)</f>
        <v>Toyota, MR2</v>
      </c>
      <c r="E98">
        <v>2015</v>
      </c>
      <c r="F98" t="s">
        <v>67</v>
      </c>
      <c r="G98" s="5">
        <v>26500</v>
      </c>
      <c r="H98">
        <v>60</v>
      </c>
      <c r="I98">
        <v>33</v>
      </c>
    </row>
    <row r="99" spans="1:9" x14ac:dyDescent="0.25">
      <c r="A99" t="s">
        <v>222</v>
      </c>
      <c r="B99" t="s">
        <v>14</v>
      </c>
      <c r="C99" t="s">
        <v>223</v>
      </c>
      <c r="D99" t="str">
        <f t="shared" si="3"/>
        <v>Ford, EcoSport</v>
      </c>
      <c r="E99">
        <v>2021</v>
      </c>
      <c r="F99" t="s">
        <v>24</v>
      </c>
      <c r="G99" s="5">
        <v>42000</v>
      </c>
      <c r="H99">
        <v>45</v>
      </c>
      <c r="I99">
        <v>19</v>
      </c>
    </row>
    <row r="100" spans="1:9" x14ac:dyDescent="0.25">
      <c r="A100" t="s">
        <v>224</v>
      </c>
      <c r="B100" t="s">
        <v>18</v>
      </c>
      <c r="C100" t="s">
        <v>225</v>
      </c>
      <c r="D100" t="str">
        <f t="shared" si="3"/>
        <v>Holden, Cruze</v>
      </c>
      <c r="E100">
        <v>2017</v>
      </c>
      <c r="F100" t="s">
        <v>12</v>
      </c>
      <c r="G100" s="5">
        <v>19900</v>
      </c>
      <c r="H100">
        <v>85</v>
      </c>
      <c r="I100">
        <v>35</v>
      </c>
    </row>
    <row r="101" spans="1:9" x14ac:dyDescent="0.25">
      <c r="A101" t="s">
        <v>226</v>
      </c>
      <c r="B101" t="s">
        <v>22</v>
      </c>
      <c r="C101" t="s">
        <v>227</v>
      </c>
      <c r="D101" t="str">
        <f t="shared" si="3"/>
        <v>Mitsubishi, Cordia</v>
      </c>
      <c r="E101">
        <v>2016</v>
      </c>
      <c r="F101" t="s">
        <v>20</v>
      </c>
      <c r="G101" s="5">
        <v>17000</v>
      </c>
      <c r="H101">
        <v>60</v>
      </c>
      <c r="I101">
        <v>55</v>
      </c>
    </row>
    <row r="102" spans="1:9" x14ac:dyDescent="0.25">
      <c r="A102" t="s">
        <v>228</v>
      </c>
      <c r="B102" t="s">
        <v>35</v>
      </c>
      <c r="C102" t="s">
        <v>229</v>
      </c>
      <c r="D102" t="str">
        <f t="shared" si="3"/>
        <v>Nissan, Pulsar</v>
      </c>
      <c r="E102">
        <v>2018</v>
      </c>
      <c r="F102" t="s">
        <v>12</v>
      </c>
      <c r="G102" s="5">
        <v>23500</v>
      </c>
      <c r="H102">
        <v>90</v>
      </c>
      <c r="I102">
        <v>12</v>
      </c>
    </row>
    <row r="103" spans="1:9" x14ac:dyDescent="0.25">
      <c r="A103" t="s">
        <v>230</v>
      </c>
      <c r="B103" t="s">
        <v>38</v>
      </c>
      <c r="C103" t="s">
        <v>231</v>
      </c>
      <c r="D103" t="str">
        <f t="shared" si="3"/>
        <v>Volkswagen, Amarok</v>
      </c>
      <c r="E103">
        <v>2019</v>
      </c>
      <c r="F103" t="s">
        <v>16</v>
      </c>
      <c r="G103" s="5">
        <v>45000</v>
      </c>
      <c r="H103">
        <v>65</v>
      </c>
      <c r="I103">
        <v>19</v>
      </c>
    </row>
    <row r="104" spans="1:9" x14ac:dyDescent="0.25">
      <c r="A104" t="s">
        <v>232</v>
      </c>
      <c r="B104" t="s">
        <v>41</v>
      </c>
      <c r="C104" t="s">
        <v>233</v>
      </c>
      <c r="D104" t="str">
        <f t="shared" si="3"/>
        <v>BMW, 6 Series</v>
      </c>
      <c r="E104">
        <v>2017</v>
      </c>
      <c r="F104" t="s">
        <v>67</v>
      </c>
      <c r="G104" s="5">
        <v>39000</v>
      </c>
      <c r="H104">
        <v>50</v>
      </c>
      <c r="I104">
        <v>99</v>
      </c>
    </row>
    <row r="105" spans="1:9" x14ac:dyDescent="0.25">
      <c r="A105" t="s">
        <v>234</v>
      </c>
      <c r="B105" t="s">
        <v>10</v>
      </c>
      <c r="C105" t="s">
        <v>235</v>
      </c>
      <c r="D105" t="str">
        <f t="shared" si="3"/>
        <v>Toyota, Hilux</v>
      </c>
      <c r="E105">
        <v>2018</v>
      </c>
      <c r="F105" t="s">
        <v>16</v>
      </c>
      <c r="G105" s="5">
        <v>35900</v>
      </c>
      <c r="H105">
        <v>80</v>
      </c>
      <c r="I105">
        <v>5</v>
      </c>
    </row>
    <row r="106" spans="1:9" x14ac:dyDescent="0.25">
      <c r="A106" t="s">
        <v>236</v>
      </c>
      <c r="B106" t="s">
        <v>14</v>
      </c>
      <c r="C106" t="s">
        <v>237</v>
      </c>
      <c r="D106" t="str">
        <f t="shared" si="3"/>
        <v>Ford, Taurus</v>
      </c>
      <c r="E106">
        <v>2016</v>
      </c>
      <c r="F106" t="s">
        <v>12</v>
      </c>
      <c r="G106" s="5">
        <v>21500</v>
      </c>
      <c r="H106">
        <v>75</v>
      </c>
      <c r="I106">
        <v>93</v>
      </c>
    </row>
    <row r="107" spans="1:9" x14ac:dyDescent="0.25">
      <c r="A107" t="s">
        <v>238</v>
      </c>
      <c r="B107" t="s">
        <v>18</v>
      </c>
      <c r="C107" t="s">
        <v>239</v>
      </c>
      <c r="D107" t="str">
        <f t="shared" si="3"/>
        <v>Holden, Berlina</v>
      </c>
      <c r="E107">
        <v>2017</v>
      </c>
      <c r="F107" t="s">
        <v>12</v>
      </c>
      <c r="G107" s="5">
        <v>25000</v>
      </c>
      <c r="H107">
        <v>40</v>
      </c>
      <c r="I107">
        <v>22</v>
      </c>
    </row>
    <row r="108" spans="1:9" x14ac:dyDescent="0.25">
      <c r="A108" t="s">
        <v>240</v>
      </c>
      <c r="B108" t="s">
        <v>22</v>
      </c>
      <c r="C108" t="s">
        <v>241</v>
      </c>
      <c r="D108" t="str">
        <f t="shared" si="3"/>
        <v>Mitsubishi, Sigma</v>
      </c>
      <c r="E108">
        <v>2015</v>
      </c>
      <c r="F108" t="s">
        <v>12</v>
      </c>
      <c r="G108" s="5">
        <v>17800</v>
      </c>
      <c r="H108">
        <v>90</v>
      </c>
      <c r="I108">
        <v>63</v>
      </c>
    </row>
    <row r="109" spans="1:9" x14ac:dyDescent="0.25">
      <c r="A109" t="s">
        <v>242</v>
      </c>
      <c r="B109" t="s">
        <v>26</v>
      </c>
      <c r="C109" t="s">
        <v>243</v>
      </c>
      <c r="D109" t="str">
        <f t="shared" si="3"/>
        <v>Hyundai, Grandeur</v>
      </c>
      <c r="E109">
        <v>2020</v>
      </c>
      <c r="F109" t="s">
        <v>12</v>
      </c>
      <c r="G109" s="5">
        <v>32500</v>
      </c>
      <c r="H109">
        <v>60</v>
      </c>
      <c r="I109">
        <v>18</v>
      </c>
    </row>
    <row r="110" spans="1:9" x14ac:dyDescent="0.25">
      <c r="A110" t="s">
        <v>244</v>
      </c>
      <c r="B110" t="s">
        <v>29</v>
      </c>
      <c r="C110" t="s">
        <v>245</v>
      </c>
      <c r="D110" t="str">
        <f t="shared" si="3"/>
        <v>Honda, Jazz</v>
      </c>
      <c r="E110">
        <v>2018</v>
      </c>
      <c r="F110" t="s">
        <v>20</v>
      </c>
      <c r="G110" s="5">
        <v>20900</v>
      </c>
      <c r="H110">
        <v>85</v>
      </c>
      <c r="I110">
        <v>102</v>
      </c>
    </row>
    <row r="111" spans="1:9" x14ac:dyDescent="0.25">
      <c r="A111" t="s">
        <v>246</v>
      </c>
      <c r="B111" t="s">
        <v>32</v>
      </c>
      <c r="C111" t="s">
        <v>247</v>
      </c>
      <c r="D111" t="str">
        <f t="shared" si="3"/>
        <v>Subaru, WRX</v>
      </c>
      <c r="E111">
        <v>2019</v>
      </c>
      <c r="F111" t="s">
        <v>12</v>
      </c>
      <c r="G111" s="5">
        <v>41000</v>
      </c>
      <c r="H111">
        <v>55</v>
      </c>
      <c r="I111">
        <v>92</v>
      </c>
    </row>
    <row r="112" spans="1:9" x14ac:dyDescent="0.25">
      <c r="A112" t="s">
        <v>248</v>
      </c>
      <c r="B112" t="s">
        <v>35</v>
      </c>
      <c r="C112" t="s">
        <v>249</v>
      </c>
      <c r="D112" t="str">
        <f t="shared" si="3"/>
        <v>Nissan, Maxima</v>
      </c>
      <c r="E112">
        <v>2017</v>
      </c>
      <c r="F112" t="s">
        <v>12</v>
      </c>
      <c r="G112" s="5">
        <v>28500</v>
      </c>
      <c r="H112">
        <v>70</v>
      </c>
      <c r="I112">
        <v>103</v>
      </c>
    </row>
    <row r="113" spans="1:9" x14ac:dyDescent="0.25">
      <c r="A113" t="s">
        <v>250</v>
      </c>
      <c r="B113" t="s">
        <v>41</v>
      </c>
      <c r="C113" t="s">
        <v>251</v>
      </c>
      <c r="D113" t="str">
        <f t="shared" si="3"/>
        <v>BMW, i3</v>
      </c>
      <c r="E113">
        <v>2022</v>
      </c>
      <c r="F113" t="s">
        <v>20</v>
      </c>
      <c r="G113" s="5">
        <v>53000</v>
      </c>
      <c r="H113">
        <v>30</v>
      </c>
      <c r="I113">
        <v>56</v>
      </c>
    </row>
    <row r="114" spans="1:9" x14ac:dyDescent="0.25">
      <c r="A114" t="s">
        <v>252</v>
      </c>
      <c r="B114" t="s">
        <v>29</v>
      </c>
      <c r="C114" t="s">
        <v>245</v>
      </c>
      <c r="D114" t="str">
        <f t="shared" si="3"/>
        <v>Honda, Jazz</v>
      </c>
      <c r="E114">
        <v>2018</v>
      </c>
      <c r="F114" t="s">
        <v>20</v>
      </c>
      <c r="G114" s="5">
        <v>20900</v>
      </c>
      <c r="H114">
        <v>85</v>
      </c>
      <c r="I114">
        <v>95</v>
      </c>
    </row>
    <row r="115" spans="1:9" x14ac:dyDescent="0.25">
      <c r="A115" t="s">
        <v>253</v>
      </c>
      <c r="B115" t="s">
        <v>32</v>
      </c>
      <c r="C115" t="s">
        <v>247</v>
      </c>
      <c r="D115" t="str">
        <f t="shared" si="3"/>
        <v>Subaru, WRX</v>
      </c>
      <c r="E115">
        <v>2019</v>
      </c>
      <c r="F115" t="s">
        <v>12</v>
      </c>
      <c r="G115" s="5">
        <v>41000</v>
      </c>
      <c r="H115">
        <v>55</v>
      </c>
      <c r="I115">
        <v>88</v>
      </c>
    </row>
    <row r="116" spans="1:9" x14ac:dyDescent="0.25">
      <c r="A116" t="s">
        <v>254</v>
      </c>
      <c r="B116" t="s">
        <v>35</v>
      </c>
      <c r="C116" t="s">
        <v>249</v>
      </c>
      <c r="D116" t="str">
        <f t="shared" si="3"/>
        <v>Nissan, Maxima</v>
      </c>
      <c r="E116">
        <v>2017</v>
      </c>
      <c r="F116" t="s">
        <v>12</v>
      </c>
      <c r="G116" s="5">
        <v>28500</v>
      </c>
      <c r="H116">
        <v>70</v>
      </c>
      <c r="I116">
        <v>70</v>
      </c>
    </row>
    <row r="117" spans="1:9" x14ac:dyDescent="0.25">
      <c r="A117" t="s">
        <v>255</v>
      </c>
      <c r="B117" t="s">
        <v>41</v>
      </c>
      <c r="C117" t="s">
        <v>251</v>
      </c>
      <c r="D117" t="str">
        <f t="shared" si="3"/>
        <v>BMW, i3</v>
      </c>
      <c r="E117">
        <v>2022</v>
      </c>
      <c r="F117" t="s">
        <v>20</v>
      </c>
      <c r="G117" s="5">
        <v>53000</v>
      </c>
      <c r="H117">
        <v>30</v>
      </c>
      <c r="I117">
        <v>72</v>
      </c>
    </row>
  </sheetData>
  <autoFilter ref="A1:H117" xr:uid="{B3BFE586-0B7E-4342-A36B-83B8E73BE04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E84FC-8EAC-4FBF-BF10-3E4FCAA68476}">
  <dimension ref="A2:H270"/>
  <sheetViews>
    <sheetView topLeftCell="A79" workbookViewId="0">
      <selection activeCell="B120" sqref="B120"/>
    </sheetView>
  </sheetViews>
  <sheetFormatPr defaultRowHeight="15" x14ac:dyDescent="0.25"/>
  <cols>
    <col min="1" max="1" width="23" bestFit="1" customWidth="1"/>
    <col min="2" max="3" width="24.42578125" bestFit="1" customWidth="1"/>
    <col min="4" max="5" width="4" bestFit="1" customWidth="1"/>
    <col min="6" max="6" width="13.140625" bestFit="1" customWidth="1"/>
    <col min="7" max="8" width="21.7109375" bestFit="1" customWidth="1"/>
    <col min="9" max="9" width="12" bestFit="1" customWidth="1"/>
    <col min="10" max="10" width="8.28515625" bestFit="1" customWidth="1"/>
    <col min="11" max="14" width="12" bestFit="1" customWidth="1"/>
    <col min="15" max="15" width="7.28515625" bestFit="1" customWidth="1"/>
    <col min="16" max="16" width="12" bestFit="1" customWidth="1"/>
    <col min="17" max="17" width="11.28515625" bestFit="1" customWidth="1"/>
  </cols>
  <sheetData>
    <row r="2" spans="1:2" x14ac:dyDescent="0.25">
      <c r="A2" s="11" t="s">
        <v>5</v>
      </c>
      <c r="B2" t="s">
        <v>483</v>
      </c>
    </row>
    <row r="4" spans="1:2" x14ac:dyDescent="0.25">
      <c r="A4" s="11" t="s">
        <v>256</v>
      </c>
      <c r="B4" t="s">
        <v>257</v>
      </c>
    </row>
    <row r="5" spans="1:2" x14ac:dyDescent="0.25">
      <c r="A5" s="12" t="s">
        <v>258</v>
      </c>
      <c r="B5">
        <v>40</v>
      </c>
    </row>
    <row r="6" spans="1:2" x14ac:dyDescent="0.25">
      <c r="A6" s="12" t="s">
        <v>259</v>
      </c>
      <c r="B6">
        <v>55</v>
      </c>
    </row>
    <row r="7" spans="1:2" x14ac:dyDescent="0.25">
      <c r="A7" s="12" t="s">
        <v>260</v>
      </c>
      <c r="B7">
        <v>20</v>
      </c>
    </row>
    <row r="8" spans="1:2" x14ac:dyDescent="0.25">
      <c r="A8" s="12" t="s">
        <v>261</v>
      </c>
      <c r="B8">
        <v>99</v>
      </c>
    </row>
    <row r="9" spans="1:2" x14ac:dyDescent="0.25">
      <c r="A9" s="12" t="s">
        <v>262</v>
      </c>
      <c r="B9">
        <v>73</v>
      </c>
    </row>
    <row r="10" spans="1:2" x14ac:dyDescent="0.25">
      <c r="A10" s="12" t="s">
        <v>263</v>
      </c>
      <c r="B10">
        <v>128</v>
      </c>
    </row>
    <row r="11" spans="1:2" x14ac:dyDescent="0.25">
      <c r="A11" s="12" t="s">
        <v>264</v>
      </c>
      <c r="B11">
        <v>32</v>
      </c>
    </row>
    <row r="12" spans="1:2" x14ac:dyDescent="0.25">
      <c r="A12" s="12" t="s">
        <v>265</v>
      </c>
      <c r="B12">
        <v>82</v>
      </c>
    </row>
    <row r="13" spans="1:2" x14ac:dyDescent="0.25">
      <c r="A13" s="12" t="s">
        <v>266</v>
      </c>
      <c r="B13">
        <v>23</v>
      </c>
    </row>
    <row r="14" spans="1:2" x14ac:dyDescent="0.25">
      <c r="A14" s="12" t="s">
        <v>267</v>
      </c>
      <c r="B14">
        <v>83</v>
      </c>
    </row>
    <row r="15" spans="1:2" x14ac:dyDescent="0.25">
      <c r="A15" s="12" t="s">
        <v>268</v>
      </c>
      <c r="B15">
        <v>54</v>
      </c>
    </row>
    <row r="16" spans="1:2" x14ac:dyDescent="0.25">
      <c r="A16" s="12" t="s">
        <v>269</v>
      </c>
      <c r="B16">
        <v>87</v>
      </c>
    </row>
    <row r="17" spans="1:2" x14ac:dyDescent="0.25">
      <c r="A17" s="12" t="s">
        <v>270</v>
      </c>
      <c r="B17">
        <v>19</v>
      </c>
    </row>
    <row r="18" spans="1:2" x14ac:dyDescent="0.25">
      <c r="A18" s="12" t="s">
        <v>271</v>
      </c>
      <c r="B18">
        <v>87</v>
      </c>
    </row>
    <row r="19" spans="1:2" x14ac:dyDescent="0.25">
      <c r="A19" s="12" t="s">
        <v>272</v>
      </c>
      <c r="B19">
        <v>106</v>
      </c>
    </row>
    <row r="20" spans="1:2" x14ac:dyDescent="0.25">
      <c r="A20" s="12" t="s">
        <v>273</v>
      </c>
      <c r="B20">
        <v>36</v>
      </c>
    </row>
    <row r="21" spans="1:2" x14ac:dyDescent="0.25">
      <c r="A21" s="12" t="s">
        <v>274</v>
      </c>
      <c r="B21">
        <v>7</v>
      </c>
    </row>
    <row r="22" spans="1:2" x14ac:dyDescent="0.25">
      <c r="A22" s="12" t="s">
        <v>275</v>
      </c>
      <c r="B22">
        <v>76</v>
      </c>
    </row>
    <row r="23" spans="1:2" x14ac:dyDescent="0.25">
      <c r="A23" s="12" t="s">
        <v>276</v>
      </c>
      <c r="B23">
        <v>6</v>
      </c>
    </row>
    <row r="24" spans="1:2" x14ac:dyDescent="0.25">
      <c r="A24" s="12" t="s">
        <v>277</v>
      </c>
      <c r="B24">
        <v>76</v>
      </c>
    </row>
    <row r="25" spans="1:2" x14ac:dyDescent="0.25">
      <c r="A25" s="12" t="s">
        <v>278</v>
      </c>
      <c r="B25">
        <v>87</v>
      </c>
    </row>
    <row r="26" spans="1:2" x14ac:dyDescent="0.25">
      <c r="A26" s="12" t="s">
        <v>279</v>
      </c>
      <c r="B26">
        <v>93</v>
      </c>
    </row>
    <row r="27" spans="1:2" x14ac:dyDescent="0.25">
      <c r="A27" s="12" t="s">
        <v>280</v>
      </c>
      <c r="B27">
        <v>22</v>
      </c>
    </row>
    <row r="28" spans="1:2" x14ac:dyDescent="0.25">
      <c r="A28" s="12" t="s">
        <v>281</v>
      </c>
      <c r="B28">
        <v>108</v>
      </c>
    </row>
    <row r="29" spans="1:2" x14ac:dyDescent="0.25">
      <c r="A29" s="12" t="s">
        <v>282</v>
      </c>
      <c r="B29">
        <v>22</v>
      </c>
    </row>
    <row r="30" spans="1:2" x14ac:dyDescent="0.25">
      <c r="A30" s="12" t="s">
        <v>283</v>
      </c>
      <c r="B30">
        <v>78</v>
      </c>
    </row>
    <row r="31" spans="1:2" x14ac:dyDescent="0.25">
      <c r="A31" s="12" t="s">
        <v>284</v>
      </c>
      <c r="B31">
        <v>108</v>
      </c>
    </row>
    <row r="32" spans="1:2" x14ac:dyDescent="0.25">
      <c r="A32" s="12" t="s">
        <v>285</v>
      </c>
      <c r="B32">
        <v>105</v>
      </c>
    </row>
    <row r="33" spans="1:7" x14ac:dyDescent="0.25">
      <c r="A33" s="12" t="s">
        <v>286</v>
      </c>
      <c r="B33">
        <v>35</v>
      </c>
    </row>
    <row r="34" spans="1:7" x14ac:dyDescent="0.25">
      <c r="A34" s="12" t="s">
        <v>287</v>
      </c>
      <c r="B34">
        <v>61</v>
      </c>
    </row>
    <row r="35" spans="1:7" x14ac:dyDescent="0.25">
      <c r="A35" s="12" t="s">
        <v>288</v>
      </c>
      <c r="B35">
        <v>87</v>
      </c>
      <c r="F35" s="11" t="s">
        <v>5</v>
      </c>
      <c r="G35" t="s">
        <v>483</v>
      </c>
    </row>
    <row r="36" spans="1:7" x14ac:dyDescent="0.25">
      <c r="A36" s="12" t="s">
        <v>289</v>
      </c>
      <c r="B36">
        <v>102</v>
      </c>
    </row>
    <row r="37" spans="1:7" x14ac:dyDescent="0.25">
      <c r="A37" s="12" t="s">
        <v>290</v>
      </c>
      <c r="B37">
        <v>36</v>
      </c>
      <c r="F37" s="11" t="s">
        <v>256</v>
      </c>
      <c r="G37" t="s">
        <v>482</v>
      </c>
    </row>
    <row r="38" spans="1:7" x14ac:dyDescent="0.25">
      <c r="A38" s="12" t="s">
        <v>291</v>
      </c>
      <c r="B38">
        <v>46</v>
      </c>
      <c r="F38" s="12">
        <v>2014</v>
      </c>
      <c r="G38" s="15">
        <v>21966.666666666668</v>
      </c>
    </row>
    <row r="39" spans="1:7" x14ac:dyDescent="0.25">
      <c r="A39" s="12" t="s">
        <v>292</v>
      </c>
      <c r="B39">
        <v>44</v>
      </c>
      <c r="F39" s="12">
        <v>2015</v>
      </c>
      <c r="G39" s="15">
        <v>32160</v>
      </c>
    </row>
    <row r="40" spans="1:7" x14ac:dyDescent="0.25">
      <c r="A40" s="12" t="s">
        <v>293</v>
      </c>
      <c r="B40">
        <v>34</v>
      </c>
      <c r="F40" s="12">
        <v>2016</v>
      </c>
      <c r="G40" s="15">
        <v>24929.166666666668</v>
      </c>
    </row>
    <row r="41" spans="1:7" x14ac:dyDescent="0.25">
      <c r="A41" s="12" t="s">
        <v>294</v>
      </c>
      <c r="B41">
        <v>20</v>
      </c>
      <c r="F41" s="12">
        <v>2017</v>
      </c>
      <c r="G41" s="15">
        <v>26423.529411764706</v>
      </c>
    </row>
    <row r="42" spans="1:7" x14ac:dyDescent="0.25">
      <c r="A42" s="12" t="s">
        <v>295</v>
      </c>
      <c r="B42">
        <v>25</v>
      </c>
      <c r="F42" s="12">
        <v>2018</v>
      </c>
      <c r="G42" s="15">
        <v>29861.25</v>
      </c>
    </row>
    <row r="43" spans="1:7" x14ac:dyDescent="0.25">
      <c r="A43" s="12" t="s">
        <v>296</v>
      </c>
      <c r="B43">
        <v>16</v>
      </c>
      <c r="F43" s="12">
        <v>2019</v>
      </c>
      <c r="G43" s="15">
        <v>31834</v>
      </c>
    </row>
    <row r="44" spans="1:7" x14ac:dyDescent="0.25">
      <c r="A44" s="12" t="s">
        <v>297</v>
      </c>
      <c r="B44">
        <v>67</v>
      </c>
      <c r="F44" s="12">
        <v>2020</v>
      </c>
      <c r="G44" s="15">
        <v>31281.81818181818</v>
      </c>
    </row>
    <row r="45" spans="1:7" x14ac:dyDescent="0.25">
      <c r="A45" s="12" t="s">
        <v>298</v>
      </c>
      <c r="B45">
        <v>197</v>
      </c>
      <c r="F45" s="12">
        <v>2021</v>
      </c>
      <c r="G45" s="15">
        <v>41114.285714285717</v>
      </c>
    </row>
    <row r="46" spans="1:7" x14ac:dyDescent="0.25">
      <c r="A46" s="12" t="s">
        <v>299</v>
      </c>
      <c r="B46">
        <v>26</v>
      </c>
      <c r="F46" s="12">
        <v>2022</v>
      </c>
      <c r="G46" s="15">
        <v>39680</v>
      </c>
    </row>
    <row r="47" spans="1:7" x14ac:dyDescent="0.25">
      <c r="A47" s="12" t="s">
        <v>300</v>
      </c>
      <c r="B47">
        <v>65</v>
      </c>
      <c r="F47" s="12">
        <v>2023</v>
      </c>
      <c r="G47" s="15">
        <v>44500</v>
      </c>
    </row>
    <row r="48" spans="1:7" x14ac:dyDescent="0.25">
      <c r="A48" s="12" t="s">
        <v>301</v>
      </c>
      <c r="B48">
        <v>78</v>
      </c>
      <c r="F48" s="12" t="s">
        <v>370</v>
      </c>
      <c r="G48" s="15">
        <v>31093.96551724138</v>
      </c>
    </row>
    <row r="49" spans="1:2" x14ac:dyDescent="0.25">
      <c r="A49" s="12" t="s">
        <v>302</v>
      </c>
      <c r="B49">
        <v>31</v>
      </c>
    </row>
    <row r="50" spans="1:2" x14ac:dyDescent="0.25">
      <c r="A50" s="12" t="s">
        <v>303</v>
      </c>
      <c r="B50">
        <v>43</v>
      </c>
    </row>
    <row r="51" spans="1:2" x14ac:dyDescent="0.25">
      <c r="A51" s="12" t="s">
        <v>304</v>
      </c>
      <c r="B51">
        <v>18</v>
      </c>
    </row>
    <row r="52" spans="1:2" x14ac:dyDescent="0.25">
      <c r="A52" s="12" t="s">
        <v>305</v>
      </c>
      <c r="B52">
        <v>11</v>
      </c>
    </row>
    <row r="53" spans="1:2" x14ac:dyDescent="0.25">
      <c r="A53" s="12" t="s">
        <v>306</v>
      </c>
      <c r="B53">
        <v>43</v>
      </c>
    </row>
    <row r="54" spans="1:2" x14ac:dyDescent="0.25">
      <c r="A54" s="12" t="s">
        <v>307</v>
      </c>
      <c r="B54">
        <v>9</v>
      </c>
    </row>
    <row r="55" spans="1:2" x14ac:dyDescent="0.25">
      <c r="A55" s="12" t="s">
        <v>308</v>
      </c>
      <c r="B55">
        <v>86</v>
      </c>
    </row>
    <row r="56" spans="1:2" x14ac:dyDescent="0.25">
      <c r="A56" s="12" t="s">
        <v>309</v>
      </c>
      <c r="B56">
        <v>79</v>
      </c>
    </row>
    <row r="57" spans="1:2" x14ac:dyDescent="0.25">
      <c r="A57" s="12" t="s">
        <v>310</v>
      </c>
      <c r="B57">
        <v>106</v>
      </c>
    </row>
    <row r="58" spans="1:2" x14ac:dyDescent="0.25">
      <c r="A58" s="12" t="s">
        <v>311</v>
      </c>
      <c r="B58">
        <v>43</v>
      </c>
    </row>
    <row r="59" spans="1:2" x14ac:dyDescent="0.25">
      <c r="A59" s="12" t="s">
        <v>312</v>
      </c>
      <c r="B59">
        <v>103</v>
      </c>
    </row>
    <row r="60" spans="1:2" x14ac:dyDescent="0.25">
      <c r="A60" s="12" t="s">
        <v>313</v>
      </c>
      <c r="B60">
        <v>85</v>
      </c>
    </row>
    <row r="61" spans="1:2" x14ac:dyDescent="0.25">
      <c r="A61" s="12" t="s">
        <v>314</v>
      </c>
      <c r="B61">
        <v>55</v>
      </c>
    </row>
    <row r="62" spans="1:2" x14ac:dyDescent="0.25">
      <c r="A62" s="12" t="s">
        <v>315</v>
      </c>
      <c r="B62">
        <v>27</v>
      </c>
    </row>
    <row r="63" spans="1:2" x14ac:dyDescent="0.25">
      <c r="A63" s="12" t="s">
        <v>316</v>
      </c>
      <c r="B63">
        <v>65</v>
      </c>
    </row>
    <row r="64" spans="1:2" x14ac:dyDescent="0.25">
      <c r="A64" s="12" t="s">
        <v>317</v>
      </c>
      <c r="B64">
        <v>94</v>
      </c>
    </row>
    <row r="65" spans="1:7" x14ac:dyDescent="0.25">
      <c r="A65" s="12" t="s">
        <v>318</v>
      </c>
      <c r="B65">
        <v>95</v>
      </c>
    </row>
    <row r="66" spans="1:7" x14ac:dyDescent="0.25">
      <c r="A66" s="12" t="s">
        <v>319</v>
      </c>
      <c r="B66">
        <v>74</v>
      </c>
    </row>
    <row r="67" spans="1:7" x14ac:dyDescent="0.25">
      <c r="A67" s="12" t="s">
        <v>320</v>
      </c>
      <c r="B67">
        <v>68</v>
      </c>
    </row>
    <row r="68" spans="1:7" x14ac:dyDescent="0.25">
      <c r="A68" s="12" t="s">
        <v>321</v>
      </c>
      <c r="B68">
        <v>71</v>
      </c>
    </row>
    <row r="69" spans="1:7" x14ac:dyDescent="0.25">
      <c r="A69" s="12" t="s">
        <v>322</v>
      </c>
      <c r="B69">
        <v>59</v>
      </c>
    </row>
    <row r="70" spans="1:7" x14ac:dyDescent="0.25">
      <c r="A70" s="12" t="s">
        <v>323</v>
      </c>
      <c r="B70">
        <v>63</v>
      </c>
      <c r="F70" s="11" t="s">
        <v>256</v>
      </c>
      <c r="G70" t="s">
        <v>257</v>
      </c>
    </row>
    <row r="71" spans="1:7" x14ac:dyDescent="0.25">
      <c r="A71" s="12" t="s">
        <v>324</v>
      </c>
      <c r="B71">
        <v>83</v>
      </c>
      <c r="F71" s="12">
        <v>2014</v>
      </c>
      <c r="G71">
        <v>179</v>
      </c>
    </row>
    <row r="72" spans="1:7" x14ac:dyDescent="0.25">
      <c r="A72" s="12" t="s">
        <v>325</v>
      </c>
      <c r="B72">
        <v>93</v>
      </c>
      <c r="F72" s="12">
        <v>2015</v>
      </c>
      <c r="G72">
        <v>593</v>
      </c>
    </row>
    <row r="73" spans="1:7" x14ac:dyDescent="0.25">
      <c r="A73" s="12" t="s">
        <v>326</v>
      </c>
      <c r="B73">
        <v>10</v>
      </c>
      <c r="F73" s="12">
        <v>2016</v>
      </c>
      <c r="G73">
        <v>679</v>
      </c>
    </row>
    <row r="74" spans="1:7" x14ac:dyDescent="0.25">
      <c r="A74" s="12" t="s">
        <v>327</v>
      </c>
      <c r="B74">
        <v>19</v>
      </c>
      <c r="F74" s="12">
        <v>2017</v>
      </c>
      <c r="G74">
        <v>1188</v>
      </c>
    </row>
    <row r="75" spans="1:7" x14ac:dyDescent="0.25">
      <c r="A75" s="12" t="s">
        <v>328</v>
      </c>
      <c r="B75">
        <v>173</v>
      </c>
      <c r="F75" s="12">
        <v>2018</v>
      </c>
      <c r="G75">
        <v>1141</v>
      </c>
    </row>
    <row r="76" spans="1:7" x14ac:dyDescent="0.25">
      <c r="A76" s="12" t="s">
        <v>329</v>
      </c>
      <c r="B76">
        <v>89</v>
      </c>
      <c r="F76" s="12">
        <v>2019</v>
      </c>
      <c r="G76">
        <v>1373</v>
      </c>
    </row>
    <row r="77" spans="1:7" x14ac:dyDescent="0.25">
      <c r="A77" s="12" t="s">
        <v>330</v>
      </c>
      <c r="B77">
        <v>76</v>
      </c>
      <c r="F77" s="12">
        <v>2020</v>
      </c>
      <c r="G77">
        <v>570</v>
      </c>
    </row>
    <row r="78" spans="1:7" x14ac:dyDescent="0.25">
      <c r="A78" s="12" t="s">
        <v>331</v>
      </c>
      <c r="B78">
        <v>74</v>
      </c>
      <c r="F78" s="12">
        <v>2021</v>
      </c>
      <c r="G78">
        <v>400</v>
      </c>
    </row>
    <row r="79" spans="1:7" x14ac:dyDescent="0.25">
      <c r="A79" s="12" t="s">
        <v>332</v>
      </c>
      <c r="B79">
        <v>12</v>
      </c>
      <c r="F79" s="12">
        <v>2022</v>
      </c>
      <c r="G79">
        <v>651</v>
      </c>
    </row>
    <row r="80" spans="1:7" x14ac:dyDescent="0.25">
      <c r="A80" s="12" t="s">
        <v>333</v>
      </c>
      <c r="B80">
        <v>40</v>
      </c>
      <c r="F80" s="12">
        <v>2023</v>
      </c>
      <c r="G80">
        <v>111</v>
      </c>
    </row>
    <row r="81" spans="1:7" x14ac:dyDescent="0.25">
      <c r="A81" s="12" t="s">
        <v>334</v>
      </c>
      <c r="B81">
        <v>105</v>
      </c>
      <c r="F81" s="12" t="s">
        <v>370</v>
      </c>
      <c r="G81">
        <v>6885</v>
      </c>
    </row>
    <row r="82" spans="1:7" x14ac:dyDescent="0.25">
      <c r="A82" s="12" t="s">
        <v>335</v>
      </c>
      <c r="B82">
        <v>65</v>
      </c>
    </row>
    <row r="83" spans="1:7" x14ac:dyDescent="0.25">
      <c r="A83" s="12" t="s">
        <v>336</v>
      </c>
      <c r="B83">
        <v>24</v>
      </c>
    </row>
    <row r="84" spans="1:7" x14ac:dyDescent="0.25">
      <c r="A84" s="12" t="s">
        <v>337</v>
      </c>
      <c r="B84">
        <v>103</v>
      </c>
    </row>
    <row r="85" spans="1:7" x14ac:dyDescent="0.25">
      <c r="A85" s="12" t="s">
        <v>338</v>
      </c>
      <c r="B85">
        <v>52</v>
      </c>
    </row>
    <row r="86" spans="1:7" x14ac:dyDescent="0.25">
      <c r="A86" s="12" t="s">
        <v>339</v>
      </c>
      <c r="B86">
        <v>62</v>
      </c>
    </row>
    <row r="87" spans="1:7" x14ac:dyDescent="0.25">
      <c r="A87" s="12" t="s">
        <v>340</v>
      </c>
      <c r="B87">
        <v>53</v>
      </c>
    </row>
    <row r="88" spans="1:7" x14ac:dyDescent="0.25">
      <c r="A88" s="12" t="s">
        <v>341</v>
      </c>
      <c r="B88">
        <v>98</v>
      </c>
    </row>
    <row r="89" spans="1:7" x14ac:dyDescent="0.25">
      <c r="A89" s="12" t="s">
        <v>342</v>
      </c>
      <c r="B89">
        <v>87</v>
      </c>
    </row>
    <row r="90" spans="1:7" x14ac:dyDescent="0.25">
      <c r="A90" s="12" t="s">
        <v>343</v>
      </c>
      <c r="B90">
        <v>63</v>
      </c>
    </row>
    <row r="91" spans="1:7" x14ac:dyDescent="0.25">
      <c r="A91" s="12" t="s">
        <v>344</v>
      </c>
      <c r="B91">
        <v>90</v>
      </c>
    </row>
    <row r="92" spans="1:7" x14ac:dyDescent="0.25">
      <c r="A92" s="12" t="s">
        <v>345</v>
      </c>
      <c r="B92">
        <v>180</v>
      </c>
    </row>
    <row r="93" spans="1:7" x14ac:dyDescent="0.25">
      <c r="A93" s="12" t="s">
        <v>346</v>
      </c>
      <c r="B93">
        <v>49</v>
      </c>
    </row>
    <row r="94" spans="1:7" x14ac:dyDescent="0.25">
      <c r="A94" s="12" t="s">
        <v>347</v>
      </c>
      <c r="B94">
        <v>44</v>
      </c>
    </row>
    <row r="95" spans="1:7" x14ac:dyDescent="0.25">
      <c r="A95" s="12" t="s">
        <v>348</v>
      </c>
      <c r="B95">
        <v>89</v>
      </c>
    </row>
    <row r="96" spans="1:7" x14ac:dyDescent="0.25">
      <c r="A96" s="12" t="s">
        <v>349</v>
      </c>
      <c r="B96">
        <v>57</v>
      </c>
    </row>
    <row r="97" spans="1:8" x14ac:dyDescent="0.25">
      <c r="A97" s="12" t="s">
        <v>350</v>
      </c>
      <c r="B97">
        <v>45</v>
      </c>
    </row>
    <row r="98" spans="1:8" x14ac:dyDescent="0.25">
      <c r="A98" s="12" t="s">
        <v>351</v>
      </c>
      <c r="B98">
        <v>5</v>
      </c>
    </row>
    <row r="99" spans="1:8" x14ac:dyDescent="0.25">
      <c r="A99" s="12" t="s">
        <v>352</v>
      </c>
      <c r="B99">
        <v>58</v>
      </c>
    </row>
    <row r="100" spans="1:8" x14ac:dyDescent="0.25">
      <c r="A100" s="12" t="s">
        <v>353</v>
      </c>
      <c r="B100">
        <v>33</v>
      </c>
      <c r="F100" s="11" t="s">
        <v>256</v>
      </c>
      <c r="G100" t="s">
        <v>485</v>
      </c>
      <c r="H100" t="s">
        <v>482</v>
      </c>
    </row>
    <row r="101" spans="1:8" x14ac:dyDescent="0.25">
      <c r="A101" s="12" t="s">
        <v>354</v>
      </c>
      <c r="B101">
        <v>92</v>
      </c>
      <c r="F101" s="12">
        <v>2014</v>
      </c>
      <c r="G101">
        <v>59.666666666666664</v>
      </c>
      <c r="H101">
        <v>21966.666666666668</v>
      </c>
    </row>
    <row r="102" spans="1:8" x14ac:dyDescent="0.25">
      <c r="A102" s="12" t="s">
        <v>355</v>
      </c>
      <c r="B102">
        <v>62</v>
      </c>
      <c r="F102" s="12">
        <v>2015</v>
      </c>
      <c r="G102">
        <v>59.3</v>
      </c>
      <c r="H102">
        <v>32160</v>
      </c>
    </row>
    <row r="103" spans="1:8" x14ac:dyDescent="0.25">
      <c r="A103" s="12" t="s">
        <v>356</v>
      </c>
      <c r="B103">
        <v>30</v>
      </c>
      <c r="F103" s="12">
        <v>2016</v>
      </c>
      <c r="G103">
        <v>56.583333333333336</v>
      </c>
      <c r="H103">
        <v>24929.166666666668</v>
      </c>
    </row>
    <row r="104" spans="1:8" x14ac:dyDescent="0.25">
      <c r="A104" s="12" t="s">
        <v>357</v>
      </c>
      <c r="B104">
        <v>45</v>
      </c>
      <c r="F104" s="12">
        <v>2017</v>
      </c>
      <c r="G104">
        <v>69.882352941176464</v>
      </c>
      <c r="H104">
        <v>26423.529411764706</v>
      </c>
    </row>
    <row r="105" spans="1:8" x14ac:dyDescent="0.25">
      <c r="A105" s="12" t="s">
        <v>358</v>
      </c>
      <c r="B105">
        <v>19</v>
      </c>
      <c r="F105" s="12">
        <v>2018</v>
      </c>
      <c r="G105">
        <v>47.541666666666664</v>
      </c>
      <c r="H105">
        <v>29861.25</v>
      </c>
    </row>
    <row r="106" spans="1:8" x14ac:dyDescent="0.25">
      <c r="A106" s="12" t="s">
        <v>359</v>
      </c>
      <c r="B106">
        <v>48</v>
      </c>
      <c r="F106" s="12">
        <v>2019</v>
      </c>
      <c r="G106">
        <v>68.650000000000006</v>
      </c>
      <c r="H106">
        <v>31834</v>
      </c>
    </row>
    <row r="107" spans="1:8" x14ac:dyDescent="0.25">
      <c r="A107" s="12" t="s">
        <v>360</v>
      </c>
      <c r="B107">
        <v>75</v>
      </c>
      <c r="F107" s="12">
        <v>2020</v>
      </c>
      <c r="G107">
        <v>51.81818181818182</v>
      </c>
      <c r="H107">
        <v>31281.81818181818</v>
      </c>
    </row>
    <row r="108" spans="1:8" x14ac:dyDescent="0.25">
      <c r="A108" s="12" t="s">
        <v>361</v>
      </c>
      <c r="B108">
        <v>4</v>
      </c>
      <c r="F108" s="12">
        <v>2021</v>
      </c>
      <c r="G108">
        <v>57.142857142857146</v>
      </c>
      <c r="H108">
        <v>41114.285714285717</v>
      </c>
    </row>
    <row r="109" spans="1:8" x14ac:dyDescent="0.25">
      <c r="A109" s="12" t="s">
        <v>362</v>
      </c>
      <c r="B109">
        <v>79</v>
      </c>
      <c r="F109" s="12">
        <v>2022</v>
      </c>
      <c r="G109">
        <v>65.099999999999994</v>
      </c>
      <c r="H109">
        <v>39680</v>
      </c>
    </row>
    <row r="110" spans="1:8" x14ac:dyDescent="0.25">
      <c r="A110" s="12" t="s">
        <v>363</v>
      </c>
      <c r="B110">
        <v>84</v>
      </c>
      <c r="F110" s="12">
        <v>2023</v>
      </c>
      <c r="G110">
        <v>55.5</v>
      </c>
      <c r="H110">
        <v>44500</v>
      </c>
    </row>
    <row r="111" spans="1:8" x14ac:dyDescent="0.25">
      <c r="A111" s="12" t="s">
        <v>364</v>
      </c>
      <c r="B111">
        <v>45</v>
      </c>
      <c r="F111" s="12" t="s">
        <v>370</v>
      </c>
      <c r="G111">
        <v>59.353448275862071</v>
      </c>
      <c r="H111">
        <v>31093.96551724138</v>
      </c>
    </row>
    <row r="112" spans="1:8" x14ac:dyDescent="0.25">
      <c r="A112" s="12" t="s">
        <v>365</v>
      </c>
      <c r="B112">
        <v>62</v>
      </c>
    </row>
    <row r="113" spans="1:3" x14ac:dyDescent="0.25">
      <c r="A113" s="12" t="s">
        <v>366</v>
      </c>
      <c r="B113">
        <v>88</v>
      </c>
    </row>
    <row r="114" spans="1:3" x14ac:dyDescent="0.25">
      <c r="A114" s="12" t="s">
        <v>367</v>
      </c>
      <c r="B114">
        <v>7</v>
      </c>
    </row>
    <row r="115" spans="1:3" x14ac:dyDescent="0.25">
      <c r="A115" s="12" t="s">
        <v>368</v>
      </c>
      <c r="B115">
        <v>8</v>
      </c>
    </row>
    <row r="116" spans="1:3" x14ac:dyDescent="0.25">
      <c r="A116" s="12" t="s">
        <v>369</v>
      </c>
      <c r="B116">
        <v>27</v>
      </c>
    </row>
    <row r="117" spans="1:3" x14ac:dyDescent="0.25">
      <c r="A117" s="12" t="s">
        <v>370</v>
      </c>
      <c r="B117">
        <v>6885</v>
      </c>
    </row>
    <row r="119" spans="1:3" x14ac:dyDescent="0.25">
      <c r="A119" s="12" t="s">
        <v>4</v>
      </c>
      <c r="B119" s="16" t="s">
        <v>485</v>
      </c>
      <c r="C119" s="16" t="s">
        <v>482</v>
      </c>
    </row>
    <row r="120" spans="1:3" x14ac:dyDescent="0.25">
      <c r="A120" s="12">
        <v>2014</v>
      </c>
      <c r="B120">
        <v>60</v>
      </c>
      <c r="C120">
        <v>21967</v>
      </c>
    </row>
    <row r="121" spans="1:3" x14ac:dyDescent="0.25">
      <c r="A121" s="12">
        <v>2015</v>
      </c>
      <c r="B121">
        <v>59</v>
      </c>
      <c r="C121">
        <v>32160</v>
      </c>
    </row>
    <row r="122" spans="1:3" x14ac:dyDescent="0.25">
      <c r="A122" s="12">
        <v>2016</v>
      </c>
      <c r="B122">
        <v>57</v>
      </c>
      <c r="C122">
        <v>24929</v>
      </c>
    </row>
    <row r="123" spans="1:3" x14ac:dyDescent="0.25">
      <c r="A123" s="12">
        <v>2017</v>
      </c>
      <c r="B123">
        <v>70</v>
      </c>
      <c r="C123">
        <v>26424</v>
      </c>
    </row>
    <row r="124" spans="1:3" x14ac:dyDescent="0.25">
      <c r="A124" s="12">
        <v>2018</v>
      </c>
      <c r="B124">
        <v>48</v>
      </c>
      <c r="C124">
        <v>29861</v>
      </c>
    </row>
    <row r="125" spans="1:3" x14ac:dyDescent="0.25">
      <c r="A125" s="12">
        <v>2019</v>
      </c>
      <c r="B125">
        <v>69</v>
      </c>
      <c r="C125">
        <v>31834</v>
      </c>
    </row>
    <row r="126" spans="1:3" x14ac:dyDescent="0.25">
      <c r="A126" s="12">
        <v>2020</v>
      </c>
      <c r="B126">
        <v>52</v>
      </c>
      <c r="C126">
        <v>31282</v>
      </c>
    </row>
    <row r="127" spans="1:3" x14ac:dyDescent="0.25">
      <c r="A127" s="12">
        <v>2021</v>
      </c>
      <c r="B127">
        <v>57</v>
      </c>
      <c r="C127">
        <v>41114</v>
      </c>
    </row>
    <row r="128" spans="1:3" x14ac:dyDescent="0.25">
      <c r="A128" s="12">
        <v>2022</v>
      </c>
      <c r="B128">
        <v>65</v>
      </c>
      <c r="C128">
        <v>39680</v>
      </c>
    </row>
    <row r="129" spans="1:8" x14ac:dyDescent="0.25">
      <c r="A129" s="12">
        <v>2023</v>
      </c>
      <c r="B129">
        <v>56</v>
      </c>
      <c r="C129">
        <v>44500</v>
      </c>
      <c r="F129" s="11" t="s">
        <v>5</v>
      </c>
      <c r="G129" t="s">
        <v>483</v>
      </c>
    </row>
    <row r="131" spans="1:8" x14ac:dyDescent="0.25">
      <c r="B131" t="s">
        <v>484</v>
      </c>
      <c r="C131" s="17">
        <f>CORREL(B120:B129,C120:C129)</f>
        <v>-8.8681014230380481E-2</v>
      </c>
      <c r="F131" s="11" t="s">
        <v>256</v>
      </c>
      <c r="G131" t="s">
        <v>485</v>
      </c>
      <c r="H131" t="s">
        <v>482</v>
      </c>
    </row>
    <row r="132" spans="1:8" x14ac:dyDescent="0.25">
      <c r="F132" s="12">
        <v>2014</v>
      </c>
      <c r="G132" s="18">
        <v>59.666666666666664</v>
      </c>
      <c r="H132">
        <v>21966.666666666668</v>
      </c>
    </row>
    <row r="133" spans="1:8" x14ac:dyDescent="0.25">
      <c r="F133" s="12">
        <v>2015</v>
      </c>
      <c r="G133" s="18">
        <v>59.3</v>
      </c>
      <c r="H133">
        <v>32160</v>
      </c>
    </row>
    <row r="134" spans="1:8" x14ac:dyDescent="0.25">
      <c r="A134" s="16" t="s">
        <v>256</v>
      </c>
      <c r="B134" s="16" t="s">
        <v>485</v>
      </c>
      <c r="C134" s="16" t="s">
        <v>482</v>
      </c>
      <c r="F134" s="12">
        <v>2016</v>
      </c>
      <c r="G134" s="18">
        <v>56.583333333333336</v>
      </c>
      <c r="H134">
        <v>24929.166666666668</v>
      </c>
    </row>
    <row r="135" spans="1:8" x14ac:dyDescent="0.25">
      <c r="A135" s="12">
        <v>2015</v>
      </c>
      <c r="B135" s="18">
        <v>102</v>
      </c>
      <c r="C135">
        <v>20500</v>
      </c>
      <c r="F135" s="12">
        <v>2017</v>
      </c>
      <c r="G135" s="18">
        <v>69.882352941176464</v>
      </c>
      <c r="H135">
        <v>26423.529411764706</v>
      </c>
    </row>
    <row r="136" spans="1:8" x14ac:dyDescent="0.25">
      <c r="A136" s="12">
        <v>2018</v>
      </c>
      <c r="B136" s="18">
        <v>5</v>
      </c>
      <c r="C136">
        <v>35900</v>
      </c>
      <c r="F136" s="12">
        <v>2018</v>
      </c>
      <c r="G136" s="18">
        <v>47.541666666666664</v>
      </c>
      <c r="H136">
        <v>29861.25</v>
      </c>
    </row>
    <row r="137" spans="1:8" x14ac:dyDescent="0.25">
      <c r="A137" s="12">
        <v>2019</v>
      </c>
      <c r="B137" s="18">
        <v>72.5</v>
      </c>
      <c r="C137">
        <v>34322.5</v>
      </c>
      <c r="F137" s="12">
        <v>2019</v>
      </c>
      <c r="G137" s="18">
        <v>68.650000000000006</v>
      </c>
      <c r="H137">
        <v>31834</v>
      </c>
    </row>
    <row r="138" spans="1:8" x14ac:dyDescent="0.25">
      <c r="A138" s="12">
        <v>2022</v>
      </c>
      <c r="B138" s="18">
        <v>83</v>
      </c>
      <c r="C138">
        <v>32000</v>
      </c>
      <c r="F138" s="12">
        <v>2020</v>
      </c>
      <c r="G138" s="18">
        <v>51.81818181818182</v>
      </c>
      <c r="H138">
        <v>31281.81818181818</v>
      </c>
    </row>
    <row r="139" spans="1:8" x14ac:dyDescent="0.25">
      <c r="F139" s="12">
        <v>2021</v>
      </c>
      <c r="G139" s="18">
        <v>57.142857142857146</v>
      </c>
      <c r="H139">
        <v>41114.285714285717</v>
      </c>
    </row>
    <row r="140" spans="1:8" x14ac:dyDescent="0.25">
      <c r="F140" s="12">
        <v>2022</v>
      </c>
      <c r="G140" s="18">
        <v>65.099999999999994</v>
      </c>
      <c r="H140">
        <v>39680</v>
      </c>
    </row>
    <row r="141" spans="1:8" x14ac:dyDescent="0.25">
      <c r="F141" s="12">
        <v>2023</v>
      </c>
      <c r="G141" s="18">
        <v>55.5</v>
      </c>
      <c r="H141">
        <v>44500</v>
      </c>
    </row>
    <row r="142" spans="1:8" x14ac:dyDescent="0.25">
      <c r="F142" s="12" t="s">
        <v>370</v>
      </c>
      <c r="G142" s="18">
        <v>59.353448275862071</v>
      </c>
      <c r="H142">
        <v>31093.96551724138</v>
      </c>
    </row>
    <row r="143" spans="1:8" x14ac:dyDescent="0.25">
      <c r="F143" t="s">
        <v>484</v>
      </c>
      <c r="G143" s="17">
        <f>CORREL(G132:G140,H132:H140)</f>
        <v>3.2794064845116898E-2</v>
      </c>
    </row>
    <row r="145" spans="1:7" x14ac:dyDescent="0.25">
      <c r="F145" t="s">
        <v>486</v>
      </c>
      <c r="G145" t="s">
        <v>484</v>
      </c>
    </row>
    <row r="146" spans="1:7" x14ac:dyDescent="0.25">
      <c r="F146" t="s">
        <v>12</v>
      </c>
      <c r="G146">
        <v>0</v>
      </c>
    </row>
    <row r="147" spans="1:7" x14ac:dyDescent="0.25">
      <c r="F147" t="s">
        <v>16</v>
      </c>
      <c r="G147">
        <v>-0.7</v>
      </c>
    </row>
    <row r="148" spans="1:7" x14ac:dyDescent="0.25">
      <c r="F148" t="s">
        <v>20</v>
      </c>
      <c r="G148">
        <v>0.5</v>
      </c>
    </row>
    <row r="149" spans="1:7" x14ac:dyDescent="0.25">
      <c r="F149" t="s">
        <v>24</v>
      </c>
      <c r="G149">
        <v>-0.2</v>
      </c>
    </row>
    <row r="150" spans="1:7" x14ac:dyDescent="0.25">
      <c r="F150" t="s">
        <v>67</v>
      </c>
      <c r="G150">
        <v>-0.4</v>
      </c>
    </row>
    <row r="151" spans="1:7" x14ac:dyDescent="0.25">
      <c r="F151" t="s">
        <v>114</v>
      </c>
      <c r="G151">
        <v>-0.1</v>
      </c>
    </row>
    <row r="152" spans="1:7" x14ac:dyDescent="0.25">
      <c r="F152" t="s">
        <v>161</v>
      </c>
      <c r="G152" t="s">
        <v>487</v>
      </c>
    </row>
    <row r="153" spans="1:7" x14ac:dyDescent="0.25">
      <c r="F153" t="s">
        <v>194</v>
      </c>
      <c r="G153">
        <v>-0.7</v>
      </c>
    </row>
    <row r="154" spans="1:7" x14ac:dyDescent="0.25">
      <c r="F154" t="s">
        <v>211</v>
      </c>
      <c r="G154" t="s">
        <v>487</v>
      </c>
    </row>
    <row r="157" spans="1:7" x14ac:dyDescent="0.25">
      <c r="A157" s="11" t="s">
        <v>256</v>
      </c>
      <c r="B157" t="s">
        <v>488</v>
      </c>
      <c r="C157" t="s">
        <v>257</v>
      </c>
    </row>
    <row r="158" spans="1:7" x14ac:dyDescent="0.25">
      <c r="A158" s="12" t="s">
        <v>258</v>
      </c>
      <c r="B158">
        <v>90</v>
      </c>
      <c r="C158">
        <v>40</v>
      </c>
    </row>
    <row r="159" spans="1:7" x14ac:dyDescent="0.25">
      <c r="A159" s="12" t="s">
        <v>259</v>
      </c>
      <c r="B159">
        <v>55</v>
      </c>
      <c r="C159">
        <v>55</v>
      </c>
    </row>
    <row r="160" spans="1:7" x14ac:dyDescent="0.25">
      <c r="A160" s="12" t="s">
        <v>260</v>
      </c>
      <c r="B160">
        <v>85</v>
      </c>
      <c r="C160">
        <v>20</v>
      </c>
    </row>
    <row r="161" spans="1:3" x14ac:dyDescent="0.25">
      <c r="A161" s="12" t="s">
        <v>261</v>
      </c>
      <c r="B161">
        <v>50</v>
      </c>
      <c r="C161">
        <v>99</v>
      </c>
    </row>
    <row r="162" spans="1:3" x14ac:dyDescent="0.25">
      <c r="A162" s="12" t="s">
        <v>262</v>
      </c>
      <c r="B162">
        <v>65</v>
      </c>
      <c r="C162">
        <v>73</v>
      </c>
    </row>
    <row r="163" spans="1:3" x14ac:dyDescent="0.25">
      <c r="A163" s="12" t="s">
        <v>263</v>
      </c>
      <c r="B163">
        <v>60</v>
      </c>
      <c r="C163">
        <v>128</v>
      </c>
    </row>
    <row r="164" spans="1:3" x14ac:dyDescent="0.25">
      <c r="A164" s="12" t="s">
        <v>264</v>
      </c>
      <c r="B164">
        <v>65</v>
      </c>
      <c r="C164">
        <v>32</v>
      </c>
    </row>
    <row r="165" spans="1:3" x14ac:dyDescent="0.25">
      <c r="A165" s="12" t="s">
        <v>265</v>
      </c>
      <c r="B165">
        <v>85</v>
      </c>
      <c r="C165">
        <v>82</v>
      </c>
    </row>
    <row r="166" spans="1:3" x14ac:dyDescent="0.25">
      <c r="A166" s="12" t="s">
        <v>266</v>
      </c>
      <c r="B166">
        <v>70</v>
      </c>
      <c r="C166">
        <v>23</v>
      </c>
    </row>
    <row r="167" spans="1:3" x14ac:dyDescent="0.25">
      <c r="A167" s="12" t="s">
        <v>267</v>
      </c>
      <c r="B167">
        <v>75</v>
      </c>
      <c r="C167">
        <v>83</v>
      </c>
    </row>
    <row r="168" spans="1:3" x14ac:dyDescent="0.25">
      <c r="A168" s="12" t="s">
        <v>268</v>
      </c>
      <c r="B168">
        <v>100</v>
      </c>
      <c r="C168">
        <v>54</v>
      </c>
    </row>
    <row r="169" spans="1:3" x14ac:dyDescent="0.25">
      <c r="A169" s="12" t="s">
        <v>269</v>
      </c>
      <c r="B169">
        <v>30</v>
      </c>
      <c r="C169">
        <v>87</v>
      </c>
    </row>
    <row r="170" spans="1:3" x14ac:dyDescent="0.25">
      <c r="A170" s="12" t="s">
        <v>270</v>
      </c>
      <c r="B170">
        <v>45</v>
      </c>
      <c r="C170">
        <v>19</v>
      </c>
    </row>
    <row r="171" spans="1:3" x14ac:dyDescent="0.25">
      <c r="A171" s="12" t="s">
        <v>271</v>
      </c>
      <c r="B171">
        <v>85</v>
      </c>
      <c r="C171">
        <v>87</v>
      </c>
    </row>
    <row r="172" spans="1:3" x14ac:dyDescent="0.25">
      <c r="A172" s="12" t="s">
        <v>272</v>
      </c>
      <c r="B172">
        <v>90</v>
      </c>
      <c r="C172">
        <v>106</v>
      </c>
    </row>
    <row r="173" spans="1:3" x14ac:dyDescent="0.25">
      <c r="A173" s="12" t="s">
        <v>273</v>
      </c>
      <c r="B173">
        <v>40</v>
      </c>
      <c r="C173">
        <v>36</v>
      </c>
    </row>
    <row r="174" spans="1:3" x14ac:dyDescent="0.25">
      <c r="A174" s="12" t="s">
        <v>274</v>
      </c>
      <c r="B174">
        <v>65</v>
      </c>
      <c r="C174">
        <v>7</v>
      </c>
    </row>
    <row r="175" spans="1:3" x14ac:dyDescent="0.25">
      <c r="A175" s="12" t="s">
        <v>275</v>
      </c>
      <c r="B175">
        <v>65</v>
      </c>
      <c r="C175">
        <v>76</v>
      </c>
    </row>
    <row r="176" spans="1:3" x14ac:dyDescent="0.25">
      <c r="A176" s="12" t="s">
        <v>276</v>
      </c>
      <c r="B176">
        <v>90</v>
      </c>
      <c r="C176">
        <v>6</v>
      </c>
    </row>
    <row r="177" spans="1:3" x14ac:dyDescent="0.25">
      <c r="A177" s="12" t="s">
        <v>277</v>
      </c>
      <c r="B177">
        <v>50</v>
      </c>
      <c r="C177">
        <v>76</v>
      </c>
    </row>
    <row r="178" spans="1:3" x14ac:dyDescent="0.25">
      <c r="A178" s="12" t="s">
        <v>278</v>
      </c>
      <c r="B178">
        <v>40</v>
      </c>
      <c r="C178">
        <v>87</v>
      </c>
    </row>
    <row r="179" spans="1:3" x14ac:dyDescent="0.25">
      <c r="A179" s="12" t="s">
        <v>279</v>
      </c>
      <c r="B179">
        <v>75</v>
      </c>
      <c r="C179">
        <v>93</v>
      </c>
    </row>
    <row r="180" spans="1:3" x14ac:dyDescent="0.25">
      <c r="A180" s="12" t="s">
        <v>280</v>
      </c>
      <c r="B180">
        <v>80</v>
      </c>
      <c r="C180">
        <v>22</v>
      </c>
    </row>
    <row r="181" spans="1:3" x14ac:dyDescent="0.25">
      <c r="A181" s="12" t="s">
        <v>281</v>
      </c>
      <c r="B181">
        <v>50</v>
      </c>
      <c r="C181">
        <v>108</v>
      </c>
    </row>
    <row r="182" spans="1:3" x14ac:dyDescent="0.25">
      <c r="A182" s="12" t="s">
        <v>282</v>
      </c>
      <c r="B182">
        <v>40</v>
      </c>
      <c r="C182">
        <v>22</v>
      </c>
    </row>
    <row r="183" spans="1:3" x14ac:dyDescent="0.25">
      <c r="A183" s="12" t="s">
        <v>283</v>
      </c>
      <c r="B183">
        <v>75</v>
      </c>
      <c r="C183">
        <v>78</v>
      </c>
    </row>
    <row r="184" spans="1:3" x14ac:dyDescent="0.25">
      <c r="A184" s="12" t="s">
        <v>284</v>
      </c>
      <c r="B184">
        <v>65</v>
      </c>
      <c r="C184">
        <v>108</v>
      </c>
    </row>
    <row r="185" spans="1:3" x14ac:dyDescent="0.25">
      <c r="A185" s="12" t="s">
        <v>285</v>
      </c>
      <c r="B185">
        <v>60</v>
      </c>
      <c r="C185">
        <v>105</v>
      </c>
    </row>
    <row r="186" spans="1:3" x14ac:dyDescent="0.25">
      <c r="A186" s="12" t="s">
        <v>286</v>
      </c>
      <c r="B186">
        <v>85</v>
      </c>
      <c r="C186">
        <v>35</v>
      </c>
    </row>
    <row r="187" spans="1:3" x14ac:dyDescent="0.25">
      <c r="A187" s="12" t="s">
        <v>287</v>
      </c>
      <c r="B187">
        <v>75</v>
      </c>
      <c r="C187">
        <v>61</v>
      </c>
    </row>
    <row r="188" spans="1:3" x14ac:dyDescent="0.25">
      <c r="A188" s="12" t="s">
        <v>288</v>
      </c>
      <c r="B188">
        <v>80</v>
      </c>
      <c r="C188">
        <v>87</v>
      </c>
    </row>
    <row r="189" spans="1:3" x14ac:dyDescent="0.25">
      <c r="A189" s="12" t="s">
        <v>289</v>
      </c>
      <c r="B189">
        <v>75</v>
      </c>
      <c r="C189">
        <v>102</v>
      </c>
    </row>
    <row r="190" spans="1:3" x14ac:dyDescent="0.25">
      <c r="A190" s="12" t="s">
        <v>290</v>
      </c>
      <c r="B190">
        <v>55</v>
      </c>
      <c r="C190">
        <v>36</v>
      </c>
    </row>
    <row r="191" spans="1:3" x14ac:dyDescent="0.25">
      <c r="A191" s="12" t="s">
        <v>291</v>
      </c>
      <c r="B191">
        <v>50</v>
      </c>
      <c r="C191">
        <v>46</v>
      </c>
    </row>
    <row r="192" spans="1:3" x14ac:dyDescent="0.25">
      <c r="A192" s="12" t="s">
        <v>292</v>
      </c>
      <c r="B192">
        <v>40</v>
      </c>
      <c r="C192">
        <v>44</v>
      </c>
    </row>
    <row r="193" spans="1:3" x14ac:dyDescent="0.25">
      <c r="A193" s="12" t="s">
        <v>293</v>
      </c>
      <c r="B193">
        <v>45</v>
      </c>
      <c r="C193">
        <v>34</v>
      </c>
    </row>
    <row r="194" spans="1:3" x14ac:dyDescent="0.25">
      <c r="A194" s="12" t="s">
        <v>294</v>
      </c>
      <c r="B194">
        <v>80</v>
      </c>
      <c r="C194">
        <v>20</v>
      </c>
    </row>
    <row r="195" spans="1:3" x14ac:dyDescent="0.25">
      <c r="A195" s="12" t="s">
        <v>295</v>
      </c>
      <c r="B195">
        <v>30</v>
      </c>
      <c r="C195">
        <v>25</v>
      </c>
    </row>
    <row r="196" spans="1:3" x14ac:dyDescent="0.25">
      <c r="A196" s="12" t="s">
        <v>296</v>
      </c>
      <c r="B196">
        <v>85</v>
      </c>
      <c r="C196">
        <v>16</v>
      </c>
    </row>
    <row r="197" spans="1:3" x14ac:dyDescent="0.25">
      <c r="A197" s="12" t="s">
        <v>297</v>
      </c>
      <c r="B197">
        <v>60</v>
      </c>
      <c r="C197">
        <v>67</v>
      </c>
    </row>
    <row r="198" spans="1:3" x14ac:dyDescent="0.25">
      <c r="A198" s="12" t="s">
        <v>298</v>
      </c>
      <c r="B198">
        <v>170</v>
      </c>
      <c r="C198">
        <v>197</v>
      </c>
    </row>
    <row r="199" spans="1:3" x14ac:dyDescent="0.25">
      <c r="A199" s="12" t="s">
        <v>299</v>
      </c>
      <c r="B199">
        <v>40</v>
      </c>
      <c r="C199">
        <v>26</v>
      </c>
    </row>
    <row r="200" spans="1:3" x14ac:dyDescent="0.25">
      <c r="A200" s="12" t="s">
        <v>300</v>
      </c>
      <c r="B200">
        <v>50</v>
      </c>
      <c r="C200">
        <v>65</v>
      </c>
    </row>
    <row r="201" spans="1:3" x14ac:dyDescent="0.25">
      <c r="A201" s="12" t="s">
        <v>301</v>
      </c>
      <c r="B201">
        <v>50</v>
      </c>
      <c r="C201">
        <v>78</v>
      </c>
    </row>
    <row r="202" spans="1:3" x14ac:dyDescent="0.25">
      <c r="A202" s="12" t="s">
        <v>302</v>
      </c>
      <c r="B202">
        <v>55</v>
      </c>
      <c r="C202">
        <v>31</v>
      </c>
    </row>
    <row r="203" spans="1:3" x14ac:dyDescent="0.25">
      <c r="A203" s="12" t="s">
        <v>303</v>
      </c>
      <c r="B203">
        <v>55</v>
      </c>
      <c r="C203">
        <v>43</v>
      </c>
    </row>
    <row r="204" spans="1:3" x14ac:dyDescent="0.25">
      <c r="A204" s="12" t="s">
        <v>304</v>
      </c>
      <c r="B204">
        <v>60</v>
      </c>
      <c r="C204">
        <v>18</v>
      </c>
    </row>
    <row r="205" spans="1:3" x14ac:dyDescent="0.25">
      <c r="A205" s="12" t="s">
        <v>305</v>
      </c>
      <c r="B205">
        <v>100</v>
      </c>
      <c r="C205">
        <v>11</v>
      </c>
    </row>
    <row r="206" spans="1:3" x14ac:dyDescent="0.25">
      <c r="A206" s="12" t="s">
        <v>306</v>
      </c>
      <c r="B206">
        <v>60</v>
      </c>
      <c r="C206">
        <v>43</v>
      </c>
    </row>
    <row r="207" spans="1:3" x14ac:dyDescent="0.25">
      <c r="A207" s="12" t="s">
        <v>307</v>
      </c>
      <c r="B207">
        <v>95</v>
      </c>
      <c r="C207">
        <v>9</v>
      </c>
    </row>
    <row r="208" spans="1:3" x14ac:dyDescent="0.25">
      <c r="A208" s="12" t="s">
        <v>308</v>
      </c>
      <c r="B208">
        <v>85</v>
      </c>
      <c r="C208">
        <v>86</v>
      </c>
    </row>
    <row r="209" spans="1:3" x14ac:dyDescent="0.25">
      <c r="A209" s="12" t="s">
        <v>309</v>
      </c>
      <c r="B209">
        <v>85</v>
      </c>
      <c r="C209">
        <v>79</v>
      </c>
    </row>
    <row r="210" spans="1:3" x14ac:dyDescent="0.25">
      <c r="A210" s="12" t="s">
        <v>310</v>
      </c>
      <c r="B210">
        <v>65</v>
      </c>
      <c r="C210">
        <v>106</v>
      </c>
    </row>
    <row r="211" spans="1:3" x14ac:dyDescent="0.25">
      <c r="A211" s="12" t="s">
        <v>311</v>
      </c>
      <c r="B211">
        <v>90</v>
      </c>
      <c r="C211">
        <v>43</v>
      </c>
    </row>
    <row r="212" spans="1:3" x14ac:dyDescent="0.25">
      <c r="A212" s="12" t="s">
        <v>312</v>
      </c>
      <c r="B212">
        <v>55</v>
      </c>
      <c r="C212">
        <v>103</v>
      </c>
    </row>
    <row r="213" spans="1:3" x14ac:dyDescent="0.25">
      <c r="A213" s="12" t="s">
        <v>313</v>
      </c>
      <c r="B213">
        <v>80</v>
      </c>
      <c r="C213">
        <v>85</v>
      </c>
    </row>
    <row r="214" spans="1:3" x14ac:dyDescent="0.25">
      <c r="A214" s="12" t="s">
        <v>314</v>
      </c>
      <c r="B214">
        <v>60</v>
      </c>
      <c r="C214">
        <v>55</v>
      </c>
    </row>
    <row r="215" spans="1:3" x14ac:dyDescent="0.25">
      <c r="A215" s="12" t="s">
        <v>315</v>
      </c>
      <c r="B215">
        <v>70</v>
      </c>
      <c r="C215">
        <v>27</v>
      </c>
    </row>
    <row r="216" spans="1:3" x14ac:dyDescent="0.25">
      <c r="A216" s="12" t="s">
        <v>316</v>
      </c>
      <c r="B216">
        <v>90</v>
      </c>
      <c r="C216">
        <v>65</v>
      </c>
    </row>
    <row r="217" spans="1:3" x14ac:dyDescent="0.25">
      <c r="A217" s="12" t="s">
        <v>317</v>
      </c>
      <c r="B217">
        <v>70</v>
      </c>
      <c r="C217">
        <v>94</v>
      </c>
    </row>
    <row r="218" spans="1:3" x14ac:dyDescent="0.25">
      <c r="A218" s="12" t="s">
        <v>318</v>
      </c>
      <c r="B218">
        <v>75</v>
      </c>
      <c r="C218">
        <v>95</v>
      </c>
    </row>
    <row r="219" spans="1:3" x14ac:dyDescent="0.25">
      <c r="A219" s="12" t="s">
        <v>319</v>
      </c>
      <c r="B219">
        <v>60</v>
      </c>
      <c r="C219">
        <v>74</v>
      </c>
    </row>
    <row r="220" spans="1:3" x14ac:dyDescent="0.25">
      <c r="A220" s="12" t="s">
        <v>320</v>
      </c>
      <c r="B220">
        <v>70</v>
      </c>
      <c r="C220">
        <v>68</v>
      </c>
    </row>
    <row r="221" spans="1:3" x14ac:dyDescent="0.25">
      <c r="A221" s="12" t="s">
        <v>321</v>
      </c>
      <c r="B221">
        <v>80</v>
      </c>
      <c r="C221">
        <v>71</v>
      </c>
    </row>
    <row r="222" spans="1:3" x14ac:dyDescent="0.25">
      <c r="A222" s="12" t="s">
        <v>322</v>
      </c>
      <c r="B222">
        <v>70</v>
      </c>
      <c r="C222">
        <v>59</v>
      </c>
    </row>
    <row r="223" spans="1:3" x14ac:dyDescent="0.25">
      <c r="A223" s="12" t="s">
        <v>323</v>
      </c>
      <c r="B223">
        <v>90</v>
      </c>
      <c r="C223">
        <v>63</v>
      </c>
    </row>
    <row r="224" spans="1:3" x14ac:dyDescent="0.25">
      <c r="A224" s="12" t="s">
        <v>324</v>
      </c>
      <c r="B224">
        <v>50</v>
      </c>
      <c r="C224">
        <v>83</v>
      </c>
    </row>
    <row r="225" spans="1:3" x14ac:dyDescent="0.25">
      <c r="A225" s="12" t="s">
        <v>325</v>
      </c>
      <c r="B225">
        <v>90</v>
      </c>
      <c r="C225">
        <v>93</v>
      </c>
    </row>
    <row r="226" spans="1:3" x14ac:dyDescent="0.25">
      <c r="A226" s="12" t="s">
        <v>326</v>
      </c>
      <c r="B226">
        <v>45</v>
      </c>
      <c r="C226">
        <v>10</v>
      </c>
    </row>
    <row r="227" spans="1:3" x14ac:dyDescent="0.25">
      <c r="A227" s="12" t="s">
        <v>327</v>
      </c>
      <c r="B227">
        <v>45</v>
      </c>
      <c r="C227">
        <v>19</v>
      </c>
    </row>
    <row r="228" spans="1:3" x14ac:dyDescent="0.25">
      <c r="A228" s="12" t="s">
        <v>328</v>
      </c>
      <c r="B228">
        <v>140</v>
      </c>
      <c r="C228">
        <v>173</v>
      </c>
    </row>
    <row r="229" spans="1:3" x14ac:dyDescent="0.25">
      <c r="A229" s="12" t="s">
        <v>329</v>
      </c>
      <c r="B229">
        <v>70</v>
      </c>
      <c r="C229">
        <v>89</v>
      </c>
    </row>
    <row r="230" spans="1:3" x14ac:dyDescent="0.25">
      <c r="A230" s="12" t="s">
        <v>330</v>
      </c>
      <c r="B230">
        <v>40</v>
      </c>
      <c r="C230">
        <v>76</v>
      </c>
    </row>
    <row r="231" spans="1:3" x14ac:dyDescent="0.25">
      <c r="A231" s="12" t="s">
        <v>331</v>
      </c>
      <c r="B231">
        <v>30</v>
      </c>
      <c r="C231">
        <v>74</v>
      </c>
    </row>
    <row r="232" spans="1:3" x14ac:dyDescent="0.25">
      <c r="A232" s="12" t="s">
        <v>332</v>
      </c>
      <c r="B232">
        <v>90</v>
      </c>
      <c r="C232">
        <v>12</v>
      </c>
    </row>
    <row r="233" spans="1:3" x14ac:dyDescent="0.25">
      <c r="A233" s="12" t="s">
        <v>333</v>
      </c>
      <c r="B233">
        <v>60</v>
      </c>
      <c r="C233">
        <v>40</v>
      </c>
    </row>
    <row r="234" spans="1:3" x14ac:dyDescent="0.25">
      <c r="A234" s="12" t="s">
        <v>334</v>
      </c>
      <c r="B234">
        <v>50</v>
      </c>
      <c r="C234">
        <v>105</v>
      </c>
    </row>
    <row r="235" spans="1:3" x14ac:dyDescent="0.25">
      <c r="A235" s="12" t="s">
        <v>335</v>
      </c>
      <c r="B235">
        <v>60</v>
      </c>
      <c r="C235">
        <v>65</v>
      </c>
    </row>
    <row r="236" spans="1:3" x14ac:dyDescent="0.25">
      <c r="A236" s="12" t="s">
        <v>336</v>
      </c>
      <c r="B236">
        <v>35</v>
      </c>
      <c r="C236">
        <v>24</v>
      </c>
    </row>
    <row r="237" spans="1:3" x14ac:dyDescent="0.25">
      <c r="A237" s="12" t="s">
        <v>337</v>
      </c>
      <c r="B237">
        <v>80</v>
      </c>
      <c r="C237">
        <v>103</v>
      </c>
    </row>
    <row r="238" spans="1:3" x14ac:dyDescent="0.25">
      <c r="A238" s="12" t="s">
        <v>338</v>
      </c>
      <c r="B238">
        <v>60</v>
      </c>
      <c r="C238">
        <v>52</v>
      </c>
    </row>
    <row r="239" spans="1:3" x14ac:dyDescent="0.25">
      <c r="A239" s="12" t="s">
        <v>339</v>
      </c>
      <c r="B239">
        <v>75</v>
      </c>
      <c r="C239">
        <v>62</v>
      </c>
    </row>
    <row r="240" spans="1:3" x14ac:dyDescent="0.25">
      <c r="A240" s="12" t="s">
        <v>340</v>
      </c>
      <c r="B240">
        <v>75</v>
      </c>
      <c r="C240">
        <v>53</v>
      </c>
    </row>
    <row r="241" spans="1:3" x14ac:dyDescent="0.25">
      <c r="A241" s="12" t="s">
        <v>341</v>
      </c>
      <c r="B241">
        <v>60</v>
      </c>
      <c r="C241">
        <v>98</v>
      </c>
    </row>
    <row r="242" spans="1:3" x14ac:dyDescent="0.25">
      <c r="A242" s="12" t="s">
        <v>342</v>
      </c>
      <c r="B242">
        <v>75</v>
      </c>
      <c r="C242">
        <v>87</v>
      </c>
    </row>
    <row r="243" spans="1:3" x14ac:dyDescent="0.25">
      <c r="A243" s="12" t="s">
        <v>343</v>
      </c>
      <c r="B243">
        <v>75</v>
      </c>
      <c r="C243">
        <v>63</v>
      </c>
    </row>
    <row r="244" spans="1:3" x14ac:dyDescent="0.25">
      <c r="A244" s="12" t="s">
        <v>344</v>
      </c>
      <c r="B244">
        <v>85</v>
      </c>
      <c r="C244">
        <v>90</v>
      </c>
    </row>
    <row r="245" spans="1:3" x14ac:dyDescent="0.25">
      <c r="A245" s="12" t="s">
        <v>345</v>
      </c>
      <c r="B245">
        <v>110</v>
      </c>
      <c r="C245">
        <v>180</v>
      </c>
    </row>
    <row r="246" spans="1:3" x14ac:dyDescent="0.25">
      <c r="A246" s="12" t="s">
        <v>346</v>
      </c>
      <c r="B246">
        <v>95</v>
      </c>
      <c r="C246">
        <v>49</v>
      </c>
    </row>
    <row r="247" spans="1:3" x14ac:dyDescent="0.25">
      <c r="A247" s="12" t="s">
        <v>347</v>
      </c>
      <c r="B247">
        <v>75</v>
      </c>
      <c r="C247">
        <v>44</v>
      </c>
    </row>
    <row r="248" spans="1:3" x14ac:dyDescent="0.25">
      <c r="A248" s="12" t="s">
        <v>348</v>
      </c>
      <c r="B248">
        <v>50</v>
      </c>
      <c r="C248">
        <v>89</v>
      </c>
    </row>
    <row r="249" spans="1:3" x14ac:dyDescent="0.25">
      <c r="A249" s="12" t="s">
        <v>349</v>
      </c>
      <c r="B249">
        <v>25</v>
      </c>
      <c r="C249">
        <v>57</v>
      </c>
    </row>
    <row r="250" spans="1:3" x14ac:dyDescent="0.25">
      <c r="A250" s="12" t="s">
        <v>350</v>
      </c>
      <c r="B250">
        <v>90</v>
      </c>
      <c r="C250">
        <v>45</v>
      </c>
    </row>
    <row r="251" spans="1:3" x14ac:dyDescent="0.25">
      <c r="A251" s="12" t="s">
        <v>351</v>
      </c>
      <c r="B251">
        <v>80</v>
      </c>
      <c r="C251">
        <v>5</v>
      </c>
    </row>
    <row r="252" spans="1:3" x14ac:dyDescent="0.25">
      <c r="A252" s="12" t="s">
        <v>352</v>
      </c>
      <c r="B252">
        <v>20</v>
      </c>
      <c r="C252">
        <v>58</v>
      </c>
    </row>
    <row r="253" spans="1:3" x14ac:dyDescent="0.25">
      <c r="A253" s="12" t="s">
        <v>353</v>
      </c>
      <c r="B253">
        <v>60</v>
      </c>
      <c r="C253">
        <v>33</v>
      </c>
    </row>
    <row r="254" spans="1:3" x14ac:dyDescent="0.25">
      <c r="A254" s="12" t="s">
        <v>354</v>
      </c>
      <c r="B254">
        <v>30</v>
      </c>
      <c r="C254">
        <v>92</v>
      </c>
    </row>
    <row r="255" spans="1:3" x14ac:dyDescent="0.25">
      <c r="A255" s="12" t="s">
        <v>355</v>
      </c>
      <c r="B255">
        <v>100</v>
      </c>
      <c r="C255">
        <v>62</v>
      </c>
    </row>
    <row r="256" spans="1:3" x14ac:dyDescent="0.25">
      <c r="A256" s="12" t="s">
        <v>356</v>
      </c>
      <c r="B256">
        <v>40</v>
      </c>
      <c r="C256">
        <v>30</v>
      </c>
    </row>
    <row r="257" spans="1:3" x14ac:dyDescent="0.25">
      <c r="A257" s="12" t="s">
        <v>357</v>
      </c>
      <c r="B257">
        <v>75</v>
      </c>
      <c r="C257">
        <v>45</v>
      </c>
    </row>
    <row r="258" spans="1:3" x14ac:dyDescent="0.25">
      <c r="A258" s="12" t="s">
        <v>358</v>
      </c>
      <c r="B258">
        <v>65</v>
      </c>
      <c r="C258">
        <v>19</v>
      </c>
    </row>
    <row r="259" spans="1:3" x14ac:dyDescent="0.25">
      <c r="A259" s="12" t="s">
        <v>359</v>
      </c>
      <c r="B259">
        <v>70</v>
      </c>
      <c r="C259">
        <v>48</v>
      </c>
    </row>
    <row r="260" spans="1:3" x14ac:dyDescent="0.25">
      <c r="A260" s="12" t="s">
        <v>360</v>
      </c>
      <c r="B260">
        <v>70</v>
      </c>
      <c r="C260">
        <v>75</v>
      </c>
    </row>
    <row r="261" spans="1:3" x14ac:dyDescent="0.25">
      <c r="A261" s="12" t="s">
        <v>361</v>
      </c>
      <c r="B261">
        <v>55</v>
      </c>
      <c r="C261">
        <v>4</v>
      </c>
    </row>
    <row r="262" spans="1:3" x14ac:dyDescent="0.25">
      <c r="A262" s="12" t="s">
        <v>362</v>
      </c>
      <c r="B262">
        <v>80</v>
      </c>
      <c r="C262">
        <v>79</v>
      </c>
    </row>
    <row r="263" spans="1:3" x14ac:dyDescent="0.25">
      <c r="A263" s="12" t="s">
        <v>363</v>
      </c>
      <c r="B263">
        <v>60</v>
      </c>
      <c r="C263">
        <v>84</v>
      </c>
    </row>
    <row r="264" spans="1:3" x14ac:dyDescent="0.25">
      <c r="A264" s="12" t="s">
        <v>364</v>
      </c>
      <c r="B264">
        <v>65</v>
      </c>
      <c r="C264">
        <v>45</v>
      </c>
    </row>
    <row r="265" spans="1:3" x14ac:dyDescent="0.25">
      <c r="A265" s="12" t="s">
        <v>365</v>
      </c>
      <c r="B265">
        <v>80</v>
      </c>
      <c r="C265">
        <v>62</v>
      </c>
    </row>
    <row r="266" spans="1:3" x14ac:dyDescent="0.25">
      <c r="A266" s="12" t="s">
        <v>366</v>
      </c>
      <c r="B266">
        <v>85</v>
      </c>
      <c r="C266">
        <v>88</v>
      </c>
    </row>
    <row r="267" spans="1:3" x14ac:dyDescent="0.25">
      <c r="A267" s="12" t="s">
        <v>367</v>
      </c>
      <c r="B267">
        <v>60</v>
      </c>
      <c r="C267">
        <v>7</v>
      </c>
    </row>
    <row r="268" spans="1:3" x14ac:dyDescent="0.25">
      <c r="A268" s="12" t="s">
        <v>368</v>
      </c>
      <c r="B268">
        <v>60</v>
      </c>
      <c r="C268">
        <v>8</v>
      </c>
    </row>
    <row r="269" spans="1:3" x14ac:dyDescent="0.25">
      <c r="A269" s="12" t="s">
        <v>369</v>
      </c>
      <c r="B269">
        <v>40</v>
      </c>
      <c r="C269">
        <v>27</v>
      </c>
    </row>
    <row r="270" spans="1:3" x14ac:dyDescent="0.25">
      <c r="A270" s="12" t="s">
        <v>370</v>
      </c>
      <c r="B270">
        <v>7565</v>
      </c>
      <c r="C270">
        <v>6885</v>
      </c>
    </row>
  </sheetData>
  <pageMargins left="0.7" right="0.7" top="0.75" bottom="0.75"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E438-3C4F-4413-B601-D00D2981AE75}">
  <dimension ref="A1:H117"/>
  <sheetViews>
    <sheetView workbookViewId="0">
      <selection activeCell="K34" sqref="K34"/>
    </sheetView>
  </sheetViews>
  <sheetFormatPr defaultRowHeight="15" x14ac:dyDescent="0.25"/>
  <cols>
    <col min="1" max="1" width="10" bestFit="1" customWidth="1"/>
    <col min="2" max="2" width="13.28515625" bestFit="1" customWidth="1"/>
    <col min="3" max="3" width="12" bestFit="1" customWidth="1"/>
    <col min="5" max="5" width="10" bestFit="1" customWidth="1"/>
    <col min="6" max="6" width="12.28515625" bestFit="1" customWidth="1"/>
    <col min="7" max="7" width="14.5703125" bestFit="1" customWidth="1"/>
    <col min="8" max="8" width="17.7109375" bestFit="1" customWidth="1"/>
  </cols>
  <sheetData>
    <row r="1" spans="1:8" s="3" customFormat="1" x14ac:dyDescent="0.25">
      <c r="A1" s="3" t="s">
        <v>0</v>
      </c>
      <c r="B1" s="3" t="s">
        <v>1</v>
      </c>
      <c r="C1" s="3" t="s">
        <v>2</v>
      </c>
      <c r="D1" s="3" t="s">
        <v>4</v>
      </c>
      <c r="E1" s="3" t="s">
        <v>5</v>
      </c>
      <c r="F1" s="3" t="s">
        <v>6</v>
      </c>
      <c r="G1" s="3" t="s">
        <v>7</v>
      </c>
      <c r="H1" s="3" t="s">
        <v>8</v>
      </c>
    </row>
    <row r="2" spans="1:8" x14ac:dyDescent="0.25">
      <c r="A2" t="s">
        <v>9</v>
      </c>
      <c r="B2" t="s">
        <v>10</v>
      </c>
      <c r="C2" t="s">
        <v>11</v>
      </c>
      <c r="D2">
        <v>2018</v>
      </c>
      <c r="E2" t="s">
        <v>12</v>
      </c>
      <c r="F2">
        <v>21500</v>
      </c>
      <c r="G2">
        <v>25</v>
      </c>
      <c r="H2">
        <v>57</v>
      </c>
    </row>
    <row r="3" spans="1:8" x14ac:dyDescent="0.25">
      <c r="A3" t="s">
        <v>13</v>
      </c>
      <c r="B3" t="s">
        <v>14</v>
      </c>
      <c r="C3" t="s">
        <v>15</v>
      </c>
      <c r="D3">
        <v>2019</v>
      </c>
      <c r="E3" t="s">
        <v>16</v>
      </c>
      <c r="F3" s="1">
        <v>30500</v>
      </c>
      <c r="G3" t="s">
        <v>371</v>
      </c>
      <c r="H3">
        <v>87</v>
      </c>
    </row>
    <row r="4" spans="1:8" x14ac:dyDescent="0.25">
      <c r="A4" t="s">
        <v>17</v>
      </c>
      <c r="C4" t="s">
        <v>19</v>
      </c>
      <c r="D4">
        <v>2017</v>
      </c>
      <c r="E4" t="s">
        <v>20</v>
      </c>
      <c r="F4">
        <v>18900</v>
      </c>
      <c r="G4">
        <v>60</v>
      </c>
      <c r="H4">
        <v>105</v>
      </c>
    </row>
    <row r="5" spans="1:8" x14ac:dyDescent="0.25">
      <c r="A5" t="s">
        <v>21</v>
      </c>
      <c r="B5" t="s">
        <v>22</v>
      </c>
      <c r="C5" t="s">
        <v>23</v>
      </c>
      <c r="D5">
        <v>2020</v>
      </c>
      <c r="E5" t="s">
        <v>24</v>
      </c>
      <c r="F5" s="2">
        <v>27800</v>
      </c>
      <c r="G5">
        <v>80</v>
      </c>
      <c r="H5">
        <v>71</v>
      </c>
    </row>
    <row r="6" spans="1:8" x14ac:dyDescent="0.25">
      <c r="A6" t="s">
        <v>25</v>
      </c>
      <c r="B6" t="s">
        <v>26</v>
      </c>
      <c r="C6" t="s">
        <v>27</v>
      </c>
      <c r="D6">
        <v>2016</v>
      </c>
      <c r="E6" t="s">
        <v>20</v>
      </c>
      <c r="F6" s="2">
        <v>14750</v>
      </c>
      <c r="G6">
        <v>100</v>
      </c>
      <c r="H6">
        <v>11</v>
      </c>
    </row>
    <row r="7" spans="1:8" x14ac:dyDescent="0.25">
      <c r="A7" t="s">
        <v>28</v>
      </c>
      <c r="B7" t="s">
        <v>29</v>
      </c>
      <c r="C7" t="s">
        <v>30</v>
      </c>
      <c r="D7">
        <v>2021</v>
      </c>
      <c r="E7" t="s">
        <v>24</v>
      </c>
      <c r="F7" t="s">
        <v>372</v>
      </c>
      <c r="G7">
        <v>45</v>
      </c>
      <c r="H7">
        <v>34</v>
      </c>
    </row>
    <row r="8" spans="1:8" x14ac:dyDescent="0.25">
      <c r="A8" t="s">
        <v>31</v>
      </c>
      <c r="B8" t="s">
        <v>32</v>
      </c>
      <c r="C8" t="s">
        <v>33</v>
      </c>
      <c r="D8">
        <v>2015</v>
      </c>
      <c r="F8" s="2">
        <v>21900</v>
      </c>
      <c r="G8">
        <v>75</v>
      </c>
      <c r="H8">
        <v>62</v>
      </c>
    </row>
    <row r="9" spans="1:8" x14ac:dyDescent="0.25">
      <c r="A9" t="s">
        <v>34</v>
      </c>
      <c r="B9" t="s">
        <v>35</v>
      </c>
      <c r="C9" t="s">
        <v>36</v>
      </c>
      <c r="D9">
        <v>2019</v>
      </c>
      <c r="E9" t="s">
        <v>24</v>
      </c>
      <c r="F9" s="2">
        <v>29990</v>
      </c>
      <c r="G9">
        <v>35</v>
      </c>
      <c r="H9">
        <v>24</v>
      </c>
    </row>
    <row r="10" spans="1:8" x14ac:dyDescent="0.25">
      <c r="A10" t="s">
        <v>37</v>
      </c>
      <c r="B10" t="s">
        <v>38</v>
      </c>
      <c r="C10" t="s">
        <v>39</v>
      </c>
      <c r="D10">
        <v>2018</v>
      </c>
      <c r="E10" t="s">
        <v>20</v>
      </c>
      <c r="F10" s="6">
        <v>19800</v>
      </c>
      <c r="G10">
        <v>55</v>
      </c>
      <c r="H10">
        <v>4</v>
      </c>
    </row>
    <row r="11" spans="1:8" x14ac:dyDescent="0.25">
      <c r="A11" t="s">
        <v>40</v>
      </c>
      <c r="C11" t="s">
        <v>42</v>
      </c>
      <c r="D11">
        <v>2014</v>
      </c>
      <c r="E11" t="s">
        <v>12</v>
      </c>
      <c r="F11">
        <v>26500</v>
      </c>
      <c r="G11" t="s">
        <v>373</v>
      </c>
      <c r="H11">
        <v>40</v>
      </c>
    </row>
    <row r="12" spans="1:8" x14ac:dyDescent="0.25">
      <c r="A12" t="s">
        <v>43</v>
      </c>
      <c r="B12" t="s">
        <v>10</v>
      </c>
      <c r="C12" t="s">
        <v>44</v>
      </c>
      <c r="D12">
        <v>2022</v>
      </c>
      <c r="E12" t="s">
        <v>12</v>
      </c>
      <c r="F12">
        <v>24500</v>
      </c>
      <c r="G12">
        <v>50</v>
      </c>
      <c r="H12">
        <v>89</v>
      </c>
    </row>
    <row r="13" spans="1:8" x14ac:dyDescent="0.25">
      <c r="A13" t="s">
        <v>45</v>
      </c>
      <c r="B13" t="s">
        <v>14</v>
      </c>
      <c r="C13" t="s">
        <v>46</v>
      </c>
      <c r="D13">
        <v>2019</v>
      </c>
      <c r="E13" t="s">
        <v>20</v>
      </c>
      <c r="F13" s="1">
        <v>18200</v>
      </c>
      <c r="G13" t="s">
        <v>374</v>
      </c>
      <c r="H13">
        <v>7</v>
      </c>
    </row>
    <row r="14" spans="1:8" x14ac:dyDescent="0.25">
      <c r="A14" t="s">
        <v>47</v>
      </c>
      <c r="B14" t="s">
        <v>18</v>
      </c>
      <c r="C14" t="s">
        <v>48</v>
      </c>
      <c r="D14">
        <v>2016</v>
      </c>
      <c r="E14" t="s">
        <v>20</v>
      </c>
      <c r="F14">
        <v>15900</v>
      </c>
      <c r="G14">
        <v>80</v>
      </c>
      <c r="H14">
        <v>22</v>
      </c>
    </row>
    <row r="15" spans="1:8" x14ac:dyDescent="0.25">
      <c r="A15" t="s">
        <v>49</v>
      </c>
      <c r="B15" t="s">
        <v>22</v>
      </c>
      <c r="C15" t="s">
        <v>50</v>
      </c>
      <c r="D15">
        <v>2020</v>
      </c>
      <c r="E15" t="s">
        <v>24</v>
      </c>
      <c r="F15" s="2">
        <v>32700</v>
      </c>
      <c r="G15">
        <v>70</v>
      </c>
      <c r="H15">
        <v>59</v>
      </c>
    </row>
    <row r="16" spans="1:8" x14ac:dyDescent="0.25">
      <c r="A16" t="s">
        <v>51</v>
      </c>
      <c r="B16" t="s">
        <v>26</v>
      </c>
      <c r="C16" t="s">
        <v>52</v>
      </c>
      <c r="D16">
        <v>2017</v>
      </c>
      <c r="E16" t="s">
        <v>24</v>
      </c>
      <c r="F16" s="2">
        <v>23500</v>
      </c>
      <c r="G16">
        <v>90</v>
      </c>
      <c r="H16">
        <v>43</v>
      </c>
    </row>
    <row r="17" spans="1:8" x14ac:dyDescent="0.25">
      <c r="A17" t="s">
        <v>53</v>
      </c>
      <c r="B17" t="s">
        <v>29</v>
      </c>
      <c r="C17" t="s">
        <v>54</v>
      </c>
      <c r="D17">
        <v>2023</v>
      </c>
      <c r="E17" t="s">
        <v>12</v>
      </c>
      <c r="F17" t="s">
        <v>375</v>
      </c>
      <c r="G17">
        <v>40</v>
      </c>
      <c r="H17">
        <v>44</v>
      </c>
    </row>
    <row r="18" spans="1:8" x14ac:dyDescent="0.25">
      <c r="A18" t="s">
        <v>55</v>
      </c>
      <c r="B18" t="s">
        <v>32</v>
      </c>
      <c r="C18" t="s">
        <v>56</v>
      </c>
      <c r="D18">
        <v>2014</v>
      </c>
      <c r="E18" t="s">
        <v>24</v>
      </c>
      <c r="F18" s="2">
        <v>20700</v>
      </c>
      <c r="G18">
        <v>85</v>
      </c>
      <c r="H18">
        <v>90</v>
      </c>
    </row>
    <row r="19" spans="1:8" x14ac:dyDescent="0.25">
      <c r="A19" t="s">
        <v>57</v>
      </c>
      <c r="B19" t="s">
        <v>35</v>
      </c>
      <c r="C19" t="s">
        <v>58</v>
      </c>
      <c r="D19">
        <v>2018</v>
      </c>
      <c r="E19" t="s">
        <v>24</v>
      </c>
      <c r="F19" s="2">
        <v>57990</v>
      </c>
      <c r="G19">
        <v>30</v>
      </c>
      <c r="H19">
        <v>74</v>
      </c>
    </row>
    <row r="20" spans="1:8" x14ac:dyDescent="0.25">
      <c r="A20" t="s">
        <v>59</v>
      </c>
      <c r="B20" t="s">
        <v>38</v>
      </c>
      <c r="C20" t="s">
        <v>60</v>
      </c>
      <c r="D20">
        <v>2019</v>
      </c>
      <c r="E20" t="s">
        <v>12</v>
      </c>
      <c r="F20" s="6">
        <v>27500</v>
      </c>
      <c r="G20">
        <v>60</v>
      </c>
      <c r="H20">
        <v>84</v>
      </c>
    </row>
    <row r="21" spans="1:8" x14ac:dyDescent="0.25">
      <c r="A21" t="s">
        <v>61</v>
      </c>
      <c r="B21" t="s">
        <v>41</v>
      </c>
      <c r="C21" t="s">
        <v>62</v>
      </c>
      <c r="D21">
        <v>2015</v>
      </c>
      <c r="E21" t="s">
        <v>12</v>
      </c>
      <c r="F21">
        <v>34500</v>
      </c>
      <c r="G21" t="s">
        <v>376</v>
      </c>
      <c r="H21">
        <v>20</v>
      </c>
    </row>
    <row r="22" spans="1:8" x14ac:dyDescent="0.25">
      <c r="A22" t="s">
        <v>377</v>
      </c>
      <c r="B22" t="s">
        <v>377</v>
      </c>
      <c r="C22" t="s">
        <v>377</v>
      </c>
      <c r="D22" t="s">
        <v>377</v>
      </c>
      <c r="E22" t="s">
        <v>377</v>
      </c>
      <c r="F22" t="s">
        <v>377</v>
      </c>
      <c r="G22" t="s">
        <v>377</v>
      </c>
      <c r="H22">
        <v>58</v>
      </c>
    </row>
    <row r="23" spans="1:8" x14ac:dyDescent="0.25">
      <c r="A23" t="s">
        <v>226</v>
      </c>
      <c r="B23" t="s">
        <v>10</v>
      </c>
      <c r="C23" t="s">
        <v>64</v>
      </c>
      <c r="D23">
        <v>2021</v>
      </c>
      <c r="E23" t="s">
        <v>24</v>
      </c>
      <c r="F23" s="2">
        <v>75000</v>
      </c>
      <c r="G23">
        <v>20</v>
      </c>
      <c r="H23">
        <v>76</v>
      </c>
    </row>
    <row r="24" spans="1:8" x14ac:dyDescent="0.25">
      <c r="A24" t="s">
        <v>228</v>
      </c>
      <c r="B24" t="s">
        <v>14</v>
      </c>
      <c r="C24" t="s">
        <v>66</v>
      </c>
      <c r="D24">
        <v>2018</v>
      </c>
      <c r="E24" t="s">
        <v>67</v>
      </c>
      <c r="F24" s="2">
        <v>45600</v>
      </c>
      <c r="G24" t="s">
        <v>378</v>
      </c>
      <c r="H24">
        <v>108</v>
      </c>
    </row>
    <row r="25" spans="1:8" x14ac:dyDescent="0.25">
      <c r="A25" t="s">
        <v>230</v>
      </c>
      <c r="B25" t="s">
        <v>18</v>
      </c>
      <c r="C25" t="s">
        <v>69</v>
      </c>
      <c r="D25">
        <v>2019</v>
      </c>
      <c r="F25">
        <v>29800</v>
      </c>
      <c r="G25">
        <v>65</v>
      </c>
      <c r="H25">
        <v>68</v>
      </c>
    </row>
    <row r="26" spans="1:8" x14ac:dyDescent="0.25">
      <c r="A26" t="s">
        <v>232</v>
      </c>
      <c r="B26" t="s">
        <v>22</v>
      </c>
      <c r="C26" t="s">
        <v>71</v>
      </c>
      <c r="D26">
        <v>2017</v>
      </c>
      <c r="E26" t="s">
        <v>20</v>
      </c>
      <c r="F26" s="1">
        <v>12300</v>
      </c>
      <c r="G26" t="s">
        <v>379</v>
      </c>
      <c r="H26">
        <v>9</v>
      </c>
    </row>
    <row r="27" spans="1:8" x14ac:dyDescent="0.25">
      <c r="A27" t="s">
        <v>234</v>
      </c>
      <c r="B27" t="s">
        <v>26</v>
      </c>
      <c r="C27" t="s">
        <v>73</v>
      </c>
      <c r="D27">
        <v>2018</v>
      </c>
      <c r="E27" t="s">
        <v>24</v>
      </c>
      <c r="F27" s="2">
        <v>17900</v>
      </c>
      <c r="G27">
        <v>95</v>
      </c>
      <c r="H27">
        <v>46</v>
      </c>
    </row>
    <row r="28" spans="1:8" x14ac:dyDescent="0.25">
      <c r="A28" t="s">
        <v>236</v>
      </c>
      <c r="B28" t="s">
        <v>29</v>
      </c>
      <c r="C28" t="s">
        <v>75</v>
      </c>
      <c r="D28">
        <v>2016</v>
      </c>
      <c r="E28" t="s">
        <v>12</v>
      </c>
      <c r="F28" t="s">
        <v>380</v>
      </c>
      <c r="G28">
        <v>50</v>
      </c>
      <c r="H28">
        <v>53</v>
      </c>
    </row>
    <row r="29" spans="1:8" x14ac:dyDescent="0.25">
      <c r="A29" t="s">
        <v>238</v>
      </c>
      <c r="B29" t="s">
        <v>32</v>
      </c>
      <c r="C29" t="s">
        <v>77</v>
      </c>
      <c r="D29">
        <v>2020</v>
      </c>
      <c r="E29" t="s">
        <v>20</v>
      </c>
      <c r="F29" s="2">
        <v>23400</v>
      </c>
      <c r="G29" t="s">
        <v>381</v>
      </c>
      <c r="H29">
        <v>76</v>
      </c>
    </row>
    <row r="30" spans="1:8" x14ac:dyDescent="0.25">
      <c r="A30" t="s">
        <v>240</v>
      </c>
      <c r="B30" t="s">
        <v>35</v>
      </c>
      <c r="C30" t="s">
        <v>79</v>
      </c>
      <c r="D30">
        <v>2019</v>
      </c>
      <c r="E30" t="s">
        <v>16</v>
      </c>
      <c r="F30" s="6">
        <v>31990</v>
      </c>
      <c r="G30">
        <v>40</v>
      </c>
      <c r="H30">
        <v>7</v>
      </c>
    </row>
    <row r="31" spans="1:8" x14ac:dyDescent="0.25">
      <c r="A31" t="s">
        <v>242</v>
      </c>
      <c r="B31" t="s">
        <v>38</v>
      </c>
      <c r="C31" t="s">
        <v>81</v>
      </c>
      <c r="D31">
        <v>2018</v>
      </c>
      <c r="E31" t="s">
        <v>24</v>
      </c>
      <c r="F31" s="2">
        <v>33500</v>
      </c>
      <c r="G31" t="s">
        <v>382</v>
      </c>
      <c r="H31">
        <v>54</v>
      </c>
    </row>
    <row r="32" spans="1:8" x14ac:dyDescent="0.25">
      <c r="A32" t="s">
        <v>244</v>
      </c>
      <c r="C32" t="s">
        <v>83</v>
      </c>
      <c r="D32">
        <v>2015</v>
      </c>
      <c r="E32" t="s">
        <v>24</v>
      </c>
      <c r="F32">
        <v>45500</v>
      </c>
      <c r="G32" t="s">
        <v>383</v>
      </c>
      <c r="H32">
        <v>92</v>
      </c>
    </row>
    <row r="33" spans="1:8" x14ac:dyDescent="0.25">
      <c r="A33" t="s">
        <v>246</v>
      </c>
      <c r="B33" t="s">
        <v>10</v>
      </c>
      <c r="C33" t="s">
        <v>85</v>
      </c>
      <c r="D33">
        <v>2022</v>
      </c>
      <c r="E33" t="s">
        <v>20</v>
      </c>
      <c r="F33" s="2">
        <v>27500</v>
      </c>
      <c r="G33">
        <v>30</v>
      </c>
      <c r="H33">
        <v>76</v>
      </c>
    </row>
    <row r="34" spans="1:8" x14ac:dyDescent="0.25">
      <c r="A34" t="s">
        <v>248</v>
      </c>
      <c r="B34" t="s">
        <v>14</v>
      </c>
      <c r="C34" t="s">
        <v>87</v>
      </c>
      <c r="D34">
        <v>2019</v>
      </c>
      <c r="E34" t="s">
        <v>20</v>
      </c>
      <c r="F34" s="1">
        <v>20400</v>
      </c>
      <c r="G34" t="s">
        <v>374</v>
      </c>
      <c r="H34">
        <v>87</v>
      </c>
    </row>
    <row r="35" spans="1:8" x14ac:dyDescent="0.25">
      <c r="A35" t="s">
        <v>250</v>
      </c>
      <c r="B35" t="s">
        <v>18</v>
      </c>
      <c r="C35" t="s">
        <v>89</v>
      </c>
      <c r="D35">
        <v>2018</v>
      </c>
      <c r="F35" s="2">
        <v>29500</v>
      </c>
      <c r="G35">
        <v>80</v>
      </c>
      <c r="H35">
        <v>27</v>
      </c>
    </row>
    <row r="36" spans="1:8" x14ac:dyDescent="0.25">
      <c r="A36" t="s">
        <v>252</v>
      </c>
      <c r="C36" t="s">
        <v>91</v>
      </c>
      <c r="D36">
        <v>2020</v>
      </c>
      <c r="E36" t="s">
        <v>24</v>
      </c>
      <c r="F36" s="2">
        <v>26800</v>
      </c>
      <c r="G36">
        <v>70</v>
      </c>
      <c r="H36">
        <v>86</v>
      </c>
    </row>
    <row r="37" spans="1:8" x14ac:dyDescent="0.25">
      <c r="A37" t="s">
        <v>253</v>
      </c>
      <c r="B37" t="s">
        <v>26</v>
      </c>
      <c r="C37" t="s">
        <v>93</v>
      </c>
      <c r="D37">
        <v>2017</v>
      </c>
      <c r="E37" t="s">
        <v>24</v>
      </c>
      <c r="F37" s="2">
        <v>34900</v>
      </c>
      <c r="G37" t="s">
        <v>376</v>
      </c>
      <c r="H37">
        <v>67</v>
      </c>
    </row>
    <row r="38" spans="1:8" x14ac:dyDescent="0.25">
      <c r="A38" t="s">
        <v>254</v>
      </c>
      <c r="B38" t="s">
        <v>29</v>
      </c>
      <c r="C38" t="s">
        <v>95</v>
      </c>
      <c r="D38">
        <v>2023</v>
      </c>
      <c r="E38" t="s">
        <v>24</v>
      </c>
      <c r="F38" t="s">
        <v>384</v>
      </c>
      <c r="G38">
        <v>60</v>
      </c>
      <c r="H38">
        <v>49</v>
      </c>
    </row>
    <row r="39" spans="1:8" x14ac:dyDescent="0.25">
      <c r="A39" t="s">
        <v>255</v>
      </c>
      <c r="B39" t="s">
        <v>32</v>
      </c>
      <c r="C39" t="s">
        <v>97</v>
      </c>
      <c r="D39">
        <v>2014</v>
      </c>
      <c r="E39" t="s">
        <v>24</v>
      </c>
      <c r="F39" s="2">
        <v>18700</v>
      </c>
      <c r="G39">
        <v>95</v>
      </c>
      <c r="H39">
        <v>19</v>
      </c>
    </row>
    <row r="40" spans="1:8" x14ac:dyDescent="0.25">
      <c r="A40" t="s">
        <v>385</v>
      </c>
      <c r="B40" t="s">
        <v>35</v>
      </c>
      <c r="C40" t="s">
        <v>99</v>
      </c>
      <c r="D40">
        <v>2018</v>
      </c>
      <c r="E40" t="s">
        <v>20</v>
      </c>
      <c r="F40" s="2">
        <v>37990</v>
      </c>
      <c r="G40" t="s">
        <v>386</v>
      </c>
      <c r="H40">
        <v>48</v>
      </c>
    </row>
    <row r="41" spans="1:8" x14ac:dyDescent="0.25">
      <c r="A41" t="s">
        <v>387</v>
      </c>
      <c r="B41" t="s">
        <v>38</v>
      </c>
      <c r="C41" t="s">
        <v>101</v>
      </c>
      <c r="D41">
        <v>2019</v>
      </c>
      <c r="E41" t="s">
        <v>12</v>
      </c>
      <c r="F41" s="6">
        <v>42800</v>
      </c>
      <c r="G41" t="s">
        <v>379</v>
      </c>
      <c r="H41">
        <v>73</v>
      </c>
    </row>
    <row r="42" spans="1:8" x14ac:dyDescent="0.25">
      <c r="A42" t="s">
        <v>388</v>
      </c>
      <c r="B42" t="s">
        <v>41</v>
      </c>
      <c r="C42" t="s">
        <v>103</v>
      </c>
      <c r="D42">
        <v>2015</v>
      </c>
      <c r="E42" t="s">
        <v>12</v>
      </c>
      <c r="F42" s="2">
        <v>66500</v>
      </c>
      <c r="G42" t="s">
        <v>374</v>
      </c>
      <c r="H42">
        <v>62</v>
      </c>
    </row>
    <row r="43" spans="1:8" x14ac:dyDescent="0.25">
      <c r="A43" t="s">
        <v>389</v>
      </c>
      <c r="B43" t="s">
        <v>10</v>
      </c>
      <c r="C43" t="s">
        <v>105</v>
      </c>
      <c r="D43">
        <v>2021</v>
      </c>
      <c r="E43" t="s">
        <v>24</v>
      </c>
      <c r="F43" s="2">
        <v>38900</v>
      </c>
      <c r="G43" t="s">
        <v>383</v>
      </c>
      <c r="H43">
        <v>78</v>
      </c>
    </row>
    <row r="44" spans="1:8" x14ac:dyDescent="0.25">
      <c r="A44" t="s">
        <v>377</v>
      </c>
      <c r="B44" t="s">
        <v>377</v>
      </c>
      <c r="C44" t="s">
        <v>377</v>
      </c>
      <c r="D44" t="s">
        <v>377</v>
      </c>
      <c r="E44" t="s">
        <v>377</v>
      </c>
      <c r="F44" t="s">
        <v>377</v>
      </c>
      <c r="G44" t="s">
        <v>377</v>
      </c>
      <c r="H44">
        <v>85</v>
      </c>
    </row>
    <row r="45" spans="1:8" x14ac:dyDescent="0.25">
      <c r="A45" t="s">
        <v>390</v>
      </c>
      <c r="B45" t="s">
        <v>18</v>
      </c>
      <c r="C45" t="s">
        <v>107</v>
      </c>
      <c r="D45">
        <v>2017</v>
      </c>
      <c r="F45" s="2">
        <v>22500</v>
      </c>
      <c r="G45" t="s">
        <v>381</v>
      </c>
      <c r="H45">
        <v>103</v>
      </c>
    </row>
    <row r="46" spans="1:8" x14ac:dyDescent="0.25">
      <c r="A46" t="s">
        <v>391</v>
      </c>
      <c r="C46" t="s">
        <v>109</v>
      </c>
      <c r="D46">
        <v>2019</v>
      </c>
      <c r="E46" t="s">
        <v>24</v>
      </c>
      <c r="F46" s="2">
        <v>24600</v>
      </c>
      <c r="G46" t="s">
        <v>392</v>
      </c>
      <c r="H46">
        <v>26</v>
      </c>
    </row>
    <row r="47" spans="1:8" x14ac:dyDescent="0.25">
      <c r="A47" t="s">
        <v>393</v>
      </c>
      <c r="B47" t="s">
        <v>26</v>
      </c>
      <c r="C47" t="s">
        <v>111</v>
      </c>
      <c r="D47">
        <v>2022</v>
      </c>
      <c r="E47" t="s">
        <v>24</v>
      </c>
      <c r="F47" s="2">
        <v>21800</v>
      </c>
      <c r="G47">
        <v>55</v>
      </c>
      <c r="H47">
        <v>52</v>
      </c>
    </row>
    <row r="48" spans="1:8" x14ac:dyDescent="0.25">
      <c r="A48" t="s">
        <v>394</v>
      </c>
      <c r="B48" t="s">
        <v>29</v>
      </c>
      <c r="C48" t="s">
        <v>113</v>
      </c>
      <c r="D48">
        <v>2016</v>
      </c>
      <c r="E48" t="s">
        <v>114</v>
      </c>
      <c r="F48" t="s">
        <v>395</v>
      </c>
      <c r="G48">
        <v>40</v>
      </c>
      <c r="H48">
        <v>10</v>
      </c>
    </row>
    <row r="49" spans="1:8" x14ac:dyDescent="0.25">
      <c r="A49" t="s">
        <v>396</v>
      </c>
      <c r="B49" t="s">
        <v>32</v>
      </c>
      <c r="C49" t="s">
        <v>116</v>
      </c>
      <c r="D49">
        <v>2021</v>
      </c>
      <c r="E49" t="s">
        <v>67</v>
      </c>
      <c r="F49" s="2">
        <v>35500</v>
      </c>
      <c r="G49" t="s">
        <v>382</v>
      </c>
      <c r="H49">
        <v>62</v>
      </c>
    </row>
    <row r="50" spans="1:8" x14ac:dyDescent="0.25">
      <c r="A50" t="s">
        <v>397</v>
      </c>
      <c r="B50" t="s">
        <v>35</v>
      </c>
      <c r="C50" t="s">
        <v>118</v>
      </c>
      <c r="D50">
        <v>2018</v>
      </c>
      <c r="E50" t="s">
        <v>24</v>
      </c>
      <c r="F50" s="2">
        <v>27990</v>
      </c>
      <c r="G50" t="s">
        <v>386</v>
      </c>
      <c r="H50">
        <v>23</v>
      </c>
    </row>
    <row r="51" spans="1:8" x14ac:dyDescent="0.25">
      <c r="A51" t="s">
        <v>398</v>
      </c>
      <c r="B51" t="s">
        <v>38</v>
      </c>
      <c r="C51" t="s">
        <v>120</v>
      </c>
      <c r="D51">
        <v>2019</v>
      </c>
      <c r="E51" t="s">
        <v>20</v>
      </c>
      <c r="F51" s="6">
        <v>20200</v>
      </c>
      <c r="G51" t="s">
        <v>392</v>
      </c>
      <c r="H51">
        <v>45</v>
      </c>
    </row>
    <row r="52" spans="1:8" x14ac:dyDescent="0.25">
      <c r="A52" t="s">
        <v>399</v>
      </c>
      <c r="B52" t="s">
        <v>41</v>
      </c>
      <c r="C52" t="s">
        <v>122</v>
      </c>
      <c r="D52">
        <v>2015</v>
      </c>
      <c r="E52" t="s">
        <v>24</v>
      </c>
      <c r="F52" t="s">
        <v>400</v>
      </c>
      <c r="G52">
        <v>70</v>
      </c>
      <c r="H52">
        <v>87</v>
      </c>
    </row>
    <row r="53" spans="1:8" x14ac:dyDescent="0.25">
      <c r="A53" t="s">
        <v>401</v>
      </c>
      <c r="B53" t="s">
        <v>10</v>
      </c>
      <c r="C53" t="s">
        <v>124</v>
      </c>
      <c r="D53">
        <v>2020</v>
      </c>
      <c r="E53" t="s">
        <v>24</v>
      </c>
      <c r="F53" s="2">
        <v>47800</v>
      </c>
      <c r="G53" t="s">
        <v>373</v>
      </c>
      <c r="H53">
        <v>61</v>
      </c>
    </row>
    <row r="54" spans="1:8" x14ac:dyDescent="0.25">
      <c r="A54" t="s">
        <v>402</v>
      </c>
      <c r="C54" t="s">
        <v>126</v>
      </c>
      <c r="D54">
        <v>2018</v>
      </c>
      <c r="E54" t="s">
        <v>24</v>
      </c>
      <c r="F54" s="2">
        <v>26900</v>
      </c>
      <c r="G54">
        <v>85</v>
      </c>
      <c r="H54">
        <v>83</v>
      </c>
    </row>
    <row r="55" spans="1:8" x14ac:dyDescent="0.25">
      <c r="A55" t="s">
        <v>403</v>
      </c>
      <c r="B55" t="s">
        <v>18</v>
      </c>
      <c r="C55" t="s">
        <v>128</v>
      </c>
      <c r="D55">
        <v>2017</v>
      </c>
      <c r="E55" t="s">
        <v>24</v>
      </c>
      <c r="F55" s="1">
        <v>23400</v>
      </c>
      <c r="G55" t="s">
        <v>381</v>
      </c>
      <c r="H55">
        <v>40</v>
      </c>
    </row>
    <row r="56" spans="1:8" x14ac:dyDescent="0.25">
      <c r="A56" t="s">
        <v>404</v>
      </c>
      <c r="B56" t="s">
        <v>22</v>
      </c>
      <c r="C56" t="s">
        <v>130</v>
      </c>
      <c r="D56">
        <v>2022</v>
      </c>
      <c r="E56" t="s">
        <v>16</v>
      </c>
      <c r="F56" t="s">
        <v>405</v>
      </c>
      <c r="G56">
        <v>50</v>
      </c>
      <c r="H56">
        <v>88</v>
      </c>
    </row>
    <row r="57" spans="1:8" x14ac:dyDescent="0.25">
      <c r="A57" t="s">
        <v>377</v>
      </c>
      <c r="B57" t="s">
        <v>377</v>
      </c>
      <c r="C57" t="s">
        <v>377</v>
      </c>
      <c r="D57" t="s">
        <v>377</v>
      </c>
      <c r="E57" t="s">
        <v>377</v>
      </c>
      <c r="F57" t="s">
        <v>377</v>
      </c>
      <c r="G57" t="s">
        <v>377</v>
      </c>
      <c r="H57">
        <v>32</v>
      </c>
    </row>
    <row r="58" spans="1:8" x14ac:dyDescent="0.25">
      <c r="A58" t="s">
        <v>406</v>
      </c>
      <c r="B58" t="s">
        <v>35</v>
      </c>
      <c r="C58" t="s">
        <v>132</v>
      </c>
      <c r="D58">
        <v>2019</v>
      </c>
      <c r="E58" t="s">
        <v>24</v>
      </c>
      <c r="F58" s="2">
        <v>28500</v>
      </c>
      <c r="G58" t="s">
        <v>382</v>
      </c>
      <c r="H58">
        <v>45</v>
      </c>
    </row>
    <row r="59" spans="1:8" x14ac:dyDescent="0.25">
      <c r="A59" t="s">
        <v>407</v>
      </c>
      <c r="B59" t="s">
        <v>38</v>
      </c>
      <c r="C59" t="s">
        <v>134</v>
      </c>
      <c r="D59">
        <v>2021</v>
      </c>
      <c r="E59" t="s">
        <v>24</v>
      </c>
      <c r="F59" s="2">
        <v>29900</v>
      </c>
      <c r="G59" t="s">
        <v>376</v>
      </c>
      <c r="H59">
        <v>106</v>
      </c>
    </row>
    <row r="60" spans="1:8" x14ac:dyDescent="0.25">
      <c r="A60" t="s">
        <v>408</v>
      </c>
      <c r="B60" t="s">
        <v>41</v>
      </c>
      <c r="C60" t="s">
        <v>136</v>
      </c>
      <c r="D60">
        <v>2018</v>
      </c>
      <c r="E60" t="s">
        <v>24</v>
      </c>
      <c r="F60" s="2">
        <v>31500</v>
      </c>
      <c r="G60" t="s">
        <v>374</v>
      </c>
      <c r="H60">
        <v>108</v>
      </c>
    </row>
    <row r="61" spans="1:8" x14ac:dyDescent="0.25">
      <c r="A61" t="s">
        <v>409</v>
      </c>
      <c r="B61" t="s">
        <v>10</v>
      </c>
      <c r="C61" t="s">
        <v>138</v>
      </c>
      <c r="D61">
        <v>2020</v>
      </c>
      <c r="E61" t="s">
        <v>20</v>
      </c>
      <c r="F61" s="2">
        <v>18900</v>
      </c>
      <c r="G61">
        <v>75</v>
      </c>
      <c r="H61">
        <v>95</v>
      </c>
    </row>
    <row r="62" spans="1:8" x14ac:dyDescent="0.25">
      <c r="A62" t="s">
        <v>410</v>
      </c>
      <c r="B62" t="s">
        <v>14</v>
      </c>
      <c r="C62" t="s">
        <v>140</v>
      </c>
      <c r="D62">
        <v>2019</v>
      </c>
      <c r="E62" t="s">
        <v>24</v>
      </c>
      <c r="F62" s="1">
        <v>45800</v>
      </c>
      <c r="G62" t="s">
        <v>373</v>
      </c>
      <c r="H62">
        <v>31</v>
      </c>
    </row>
    <row r="63" spans="1:8" x14ac:dyDescent="0.25">
      <c r="A63" t="s">
        <v>411</v>
      </c>
      <c r="B63" t="s">
        <v>18</v>
      </c>
      <c r="C63" t="s">
        <v>142</v>
      </c>
      <c r="D63">
        <v>2016</v>
      </c>
      <c r="E63" t="s">
        <v>20</v>
      </c>
      <c r="F63" s="2">
        <v>14500</v>
      </c>
      <c r="G63" t="s">
        <v>378</v>
      </c>
      <c r="H63">
        <v>16</v>
      </c>
    </row>
    <row r="64" spans="1:8" x14ac:dyDescent="0.25">
      <c r="A64" t="s">
        <v>412</v>
      </c>
      <c r="B64" t="s">
        <v>22</v>
      </c>
      <c r="C64" t="s">
        <v>144</v>
      </c>
      <c r="D64">
        <v>2017</v>
      </c>
      <c r="E64" t="s">
        <v>12</v>
      </c>
      <c r="F64" s="2">
        <v>16200</v>
      </c>
      <c r="G64" t="s">
        <v>381</v>
      </c>
      <c r="H64">
        <v>98</v>
      </c>
    </row>
    <row r="65" spans="1:8" x14ac:dyDescent="0.25">
      <c r="A65" t="s">
        <v>413</v>
      </c>
      <c r="B65" t="s">
        <v>26</v>
      </c>
      <c r="C65" t="s">
        <v>146</v>
      </c>
      <c r="D65">
        <v>2022</v>
      </c>
      <c r="E65" t="s">
        <v>12</v>
      </c>
      <c r="F65" t="s">
        <v>371</v>
      </c>
      <c r="G65">
        <v>55</v>
      </c>
      <c r="H65">
        <v>89</v>
      </c>
    </row>
    <row r="66" spans="1:8" x14ac:dyDescent="0.25">
      <c r="A66" t="s">
        <v>414</v>
      </c>
      <c r="B66" t="s">
        <v>29</v>
      </c>
      <c r="C66" t="s">
        <v>148</v>
      </c>
      <c r="D66">
        <v>2018</v>
      </c>
      <c r="E66" t="s">
        <v>20</v>
      </c>
      <c r="F66" s="2">
        <v>22000</v>
      </c>
      <c r="G66" t="s">
        <v>376</v>
      </c>
      <c r="H66">
        <v>27</v>
      </c>
    </row>
    <row r="67" spans="1:8" x14ac:dyDescent="0.25">
      <c r="A67" t="s">
        <v>415</v>
      </c>
      <c r="B67" t="s">
        <v>32</v>
      </c>
      <c r="C67" t="s">
        <v>150</v>
      </c>
      <c r="D67">
        <v>2015</v>
      </c>
      <c r="E67" t="s">
        <v>12</v>
      </c>
      <c r="F67" s="2">
        <v>26700</v>
      </c>
      <c r="G67" t="s">
        <v>382</v>
      </c>
      <c r="H67">
        <v>43</v>
      </c>
    </row>
    <row r="68" spans="1:8" x14ac:dyDescent="0.25">
      <c r="A68" t="s">
        <v>416</v>
      </c>
      <c r="B68" t="s">
        <v>35</v>
      </c>
      <c r="C68" t="s">
        <v>152</v>
      </c>
      <c r="D68">
        <v>2019</v>
      </c>
      <c r="E68" t="s">
        <v>20</v>
      </c>
      <c r="F68" s="6">
        <v>15900</v>
      </c>
      <c r="G68" t="s">
        <v>379</v>
      </c>
      <c r="H68">
        <v>25</v>
      </c>
    </row>
    <row r="69" spans="1:8" x14ac:dyDescent="0.25">
      <c r="A69" t="s">
        <v>417</v>
      </c>
      <c r="B69" t="s">
        <v>38</v>
      </c>
      <c r="C69" t="s">
        <v>154</v>
      </c>
      <c r="D69">
        <v>2020</v>
      </c>
      <c r="E69" t="s">
        <v>20</v>
      </c>
      <c r="F69" t="s">
        <v>418</v>
      </c>
      <c r="G69">
        <v>40</v>
      </c>
      <c r="H69">
        <v>87</v>
      </c>
    </row>
    <row r="70" spans="1:8" x14ac:dyDescent="0.25">
      <c r="A70" t="s">
        <v>419</v>
      </c>
      <c r="B70" t="s">
        <v>26</v>
      </c>
      <c r="C70" t="s">
        <v>156</v>
      </c>
      <c r="D70">
        <v>2018</v>
      </c>
      <c r="E70" t="s">
        <v>12</v>
      </c>
      <c r="F70" s="2">
        <v>45000</v>
      </c>
      <c r="G70" t="s">
        <v>420</v>
      </c>
      <c r="H70">
        <v>65</v>
      </c>
    </row>
    <row r="71" spans="1:8" x14ac:dyDescent="0.25">
      <c r="A71" t="s">
        <v>421</v>
      </c>
      <c r="B71" t="s">
        <v>29</v>
      </c>
      <c r="C71" t="s">
        <v>158</v>
      </c>
      <c r="D71">
        <v>2016</v>
      </c>
      <c r="E71" t="s">
        <v>67</v>
      </c>
      <c r="F71" t="s">
        <v>422</v>
      </c>
      <c r="G71">
        <v>30</v>
      </c>
      <c r="H71">
        <v>79</v>
      </c>
    </row>
    <row r="72" spans="1:8" x14ac:dyDescent="0.25">
      <c r="A72" t="s">
        <v>423</v>
      </c>
      <c r="B72" t="s">
        <v>32</v>
      </c>
      <c r="C72" t="s">
        <v>160</v>
      </c>
      <c r="D72">
        <v>2021</v>
      </c>
      <c r="E72" t="s">
        <v>161</v>
      </c>
      <c r="F72" s="2">
        <v>37500</v>
      </c>
      <c r="G72" t="s">
        <v>381</v>
      </c>
      <c r="H72">
        <v>55</v>
      </c>
    </row>
    <row r="73" spans="1:8" x14ac:dyDescent="0.25">
      <c r="A73" t="s">
        <v>424</v>
      </c>
      <c r="B73" t="s">
        <v>35</v>
      </c>
      <c r="C73" t="s">
        <v>163</v>
      </c>
      <c r="D73">
        <v>2018</v>
      </c>
      <c r="E73" t="s">
        <v>24</v>
      </c>
      <c r="F73" s="2">
        <v>23800</v>
      </c>
      <c r="G73" t="s">
        <v>382</v>
      </c>
      <c r="H73">
        <v>30</v>
      </c>
    </row>
    <row r="74" spans="1:8" x14ac:dyDescent="0.25">
      <c r="A74" t="s">
        <v>425</v>
      </c>
      <c r="B74" t="s">
        <v>38</v>
      </c>
      <c r="C74" t="s">
        <v>165</v>
      </c>
      <c r="D74">
        <v>2019</v>
      </c>
      <c r="E74" t="s">
        <v>20</v>
      </c>
      <c r="F74" s="1">
        <v>36500</v>
      </c>
      <c r="G74" t="s">
        <v>392</v>
      </c>
      <c r="H74">
        <v>6</v>
      </c>
    </row>
    <row r="75" spans="1:8" x14ac:dyDescent="0.25">
      <c r="A75" t="s">
        <v>426</v>
      </c>
      <c r="B75" t="s">
        <v>41</v>
      </c>
      <c r="C75" t="s">
        <v>167</v>
      </c>
      <c r="D75">
        <v>2017</v>
      </c>
      <c r="E75" t="s">
        <v>67</v>
      </c>
      <c r="F75" s="2">
        <v>42800</v>
      </c>
      <c r="G75" t="s">
        <v>420</v>
      </c>
      <c r="H75">
        <v>102</v>
      </c>
    </row>
    <row r="76" spans="1:8" x14ac:dyDescent="0.25">
      <c r="A76" t="s">
        <v>427</v>
      </c>
      <c r="B76" t="s">
        <v>10</v>
      </c>
      <c r="C76" t="s">
        <v>169</v>
      </c>
      <c r="D76">
        <v>2022</v>
      </c>
      <c r="E76" t="s">
        <v>67</v>
      </c>
      <c r="F76" t="s">
        <v>428</v>
      </c>
      <c r="G76">
        <v>40</v>
      </c>
      <c r="H76">
        <v>74</v>
      </c>
    </row>
    <row r="77" spans="1:8" x14ac:dyDescent="0.25">
      <c r="A77" t="s">
        <v>429</v>
      </c>
      <c r="B77" t="s">
        <v>14</v>
      </c>
      <c r="C77" t="s">
        <v>171</v>
      </c>
      <c r="D77">
        <v>2018</v>
      </c>
      <c r="E77" t="s">
        <v>12</v>
      </c>
      <c r="F77" s="2">
        <v>29900</v>
      </c>
      <c r="G77" t="s">
        <v>373</v>
      </c>
      <c r="H77">
        <v>79</v>
      </c>
    </row>
    <row r="78" spans="1:8" x14ac:dyDescent="0.25">
      <c r="A78" t="s">
        <v>430</v>
      </c>
      <c r="B78" t="s">
        <v>18</v>
      </c>
      <c r="C78" t="s">
        <v>173</v>
      </c>
      <c r="D78">
        <v>2015</v>
      </c>
      <c r="E78" t="s">
        <v>16</v>
      </c>
      <c r="F78" s="2">
        <v>20500</v>
      </c>
      <c r="G78" t="s">
        <v>381</v>
      </c>
      <c r="H78">
        <v>65</v>
      </c>
    </row>
    <row r="79" spans="1:8" x14ac:dyDescent="0.25">
      <c r="A79" t="s">
        <v>431</v>
      </c>
      <c r="B79" t="s">
        <v>22</v>
      </c>
      <c r="C79" t="s">
        <v>175</v>
      </c>
      <c r="D79">
        <v>2016</v>
      </c>
      <c r="E79" t="s">
        <v>12</v>
      </c>
      <c r="F79" t="s">
        <v>432</v>
      </c>
      <c r="G79">
        <v>60</v>
      </c>
      <c r="H79">
        <v>45</v>
      </c>
    </row>
    <row r="80" spans="1:8" x14ac:dyDescent="0.25">
      <c r="A80" t="s">
        <v>433</v>
      </c>
      <c r="B80" t="s">
        <v>26</v>
      </c>
      <c r="C80" t="s">
        <v>177</v>
      </c>
      <c r="D80">
        <v>2020</v>
      </c>
      <c r="E80" t="s">
        <v>12</v>
      </c>
      <c r="F80" s="2">
        <v>27800</v>
      </c>
      <c r="G80" t="s">
        <v>376</v>
      </c>
      <c r="H80">
        <v>87</v>
      </c>
    </row>
    <row r="81" spans="1:8" x14ac:dyDescent="0.25">
      <c r="A81" t="s">
        <v>434</v>
      </c>
      <c r="B81" t="s">
        <v>29</v>
      </c>
      <c r="C81" t="s">
        <v>179</v>
      </c>
      <c r="D81">
        <v>2019</v>
      </c>
      <c r="E81" t="s">
        <v>24</v>
      </c>
      <c r="F81" s="2">
        <v>55000</v>
      </c>
      <c r="G81" t="s">
        <v>378</v>
      </c>
      <c r="H81">
        <v>44</v>
      </c>
    </row>
    <row r="82" spans="1:8" x14ac:dyDescent="0.25">
      <c r="A82" t="s">
        <v>435</v>
      </c>
      <c r="B82" t="s">
        <v>38</v>
      </c>
      <c r="C82" t="s">
        <v>181</v>
      </c>
      <c r="D82">
        <v>2017</v>
      </c>
      <c r="E82" t="s">
        <v>12</v>
      </c>
      <c r="F82" s="2">
        <v>33500</v>
      </c>
      <c r="G82" t="s">
        <v>374</v>
      </c>
      <c r="H82">
        <v>36</v>
      </c>
    </row>
    <row r="83" spans="1:8" x14ac:dyDescent="0.25">
      <c r="A83" t="s">
        <v>436</v>
      </c>
      <c r="B83" t="s">
        <v>41</v>
      </c>
      <c r="C83" t="s">
        <v>183</v>
      </c>
      <c r="D83">
        <v>2022</v>
      </c>
      <c r="E83" t="s">
        <v>24</v>
      </c>
      <c r="F83" t="s">
        <v>378</v>
      </c>
      <c r="G83">
        <v>30</v>
      </c>
      <c r="H83">
        <v>36</v>
      </c>
    </row>
    <row r="84" spans="1:8" x14ac:dyDescent="0.25">
      <c r="A84" t="s">
        <v>437</v>
      </c>
      <c r="B84" t="s">
        <v>10</v>
      </c>
      <c r="C84" t="s">
        <v>185</v>
      </c>
      <c r="D84">
        <v>2018</v>
      </c>
      <c r="E84" t="s">
        <v>12</v>
      </c>
      <c r="F84" s="2">
        <v>24500</v>
      </c>
      <c r="G84" t="s">
        <v>381</v>
      </c>
      <c r="H84">
        <v>65</v>
      </c>
    </row>
    <row r="85" spans="1:8" x14ac:dyDescent="0.25">
      <c r="A85" t="s">
        <v>438</v>
      </c>
      <c r="B85" t="s">
        <v>14</v>
      </c>
      <c r="C85" t="s">
        <v>187</v>
      </c>
      <c r="D85">
        <v>2016</v>
      </c>
      <c r="E85" t="s">
        <v>12</v>
      </c>
      <c r="F85" t="s">
        <v>439</v>
      </c>
      <c r="G85">
        <v>40</v>
      </c>
      <c r="H85">
        <v>43</v>
      </c>
    </row>
    <row r="86" spans="1:8" x14ac:dyDescent="0.25">
      <c r="A86" t="s">
        <v>440</v>
      </c>
      <c r="B86" t="s">
        <v>18</v>
      </c>
      <c r="C86" t="s">
        <v>189</v>
      </c>
      <c r="D86">
        <v>2017</v>
      </c>
      <c r="E86" t="s">
        <v>20</v>
      </c>
      <c r="F86" s="2">
        <v>29000</v>
      </c>
      <c r="G86" t="s">
        <v>420</v>
      </c>
      <c r="H86">
        <v>20</v>
      </c>
    </row>
    <row r="87" spans="1:8" x14ac:dyDescent="0.25">
      <c r="A87" t="s">
        <v>441</v>
      </c>
      <c r="B87" t="s">
        <v>22</v>
      </c>
      <c r="C87" t="s">
        <v>191</v>
      </c>
      <c r="D87">
        <v>2015</v>
      </c>
      <c r="E87" t="s">
        <v>12</v>
      </c>
      <c r="F87" s="2">
        <v>18700</v>
      </c>
      <c r="G87" t="s">
        <v>373</v>
      </c>
      <c r="H87">
        <v>63</v>
      </c>
    </row>
    <row r="88" spans="1:8" x14ac:dyDescent="0.25">
      <c r="A88" t="s">
        <v>442</v>
      </c>
      <c r="B88" t="s">
        <v>26</v>
      </c>
      <c r="C88" t="s">
        <v>193</v>
      </c>
      <c r="D88">
        <v>2020</v>
      </c>
      <c r="E88" t="s">
        <v>194</v>
      </c>
      <c r="F88" s="2">
        <v>33900</v>
      </c>
      <c r="G88" t="s">
        <v>382</v>
      </c>
      <c r="H88">
        <v>105</v>
      </c>
    </row>
    <row r="89" spans="1:8" x14ac:dyDescent="0.25">
      <c r="A89" t="s">
        <v>443</v>
      </c>
      <c r="B89" t="s">
        <v>29</v>
      </c>
      <c r="C89" t="s">
        <v>196</v>
      </c>
      <c r="D89">
        <v>2018</v>
      </c>
      <c r="E89" t="s">
        <v>67</v>
      </c>
      <c r="F89" s="1">
        <v>20800</v>
      </c>
      <c r="G89" t="s">
        <v>392</v>
      </c>
      <c r="H89">
        <v>8</v>
      </c>
    </row>
    <row r="90" spans="1:8" x14ac:dyDescent="0.25">
      <c r="A90" t="s">
        <v>444</v>
      </c>
      <c r="B90" t="s">
        <v>32</v>
      </c>
      <c r="C90" t="s">
        <v>198</v>
      </c>
      <c r="D90">
        <v>2019</v>
      </c>
      <c r="E90" t="s">
        <v>12</v>
      </c>
      <c r="F90" t="s">
        <v>418</v>
      </c>
      <c r="G90" t="s">
        <v>381</v>
      </c>
      <c r="H90">
        <v>82</v>
      </c>
    </row>
    <row r="91" spans="1:8" x14ac:dyDescent="0.25">
      <c r="A91" t="s">
        <v>445</v>
      </c>
      <c r="B91" t="s">
        <v>35</v>
      </c>
      <c r="C91" t="s">
        <v>200</v>
      </c>
      <c r="D91">
        <v>2016</v>
      </c>
      <c r="E91" t="s">
        <v>12</v>
      </c>
      <c r="F91" s="2">
        <v>27500</v>
      </c>
      <c r="G91" t="s">
        <v>378</v>
      </c>
      <c r="H91">
        <v>94</v>
      </c>
    </row>
    <row r="92" spans="1:8" x14ac:dyDescent="0.25">
      <c r="A92" t="s">
        <v>446</v>
      </c>
      <c r="B92" t="s">
        <v>38</v>
      </c>
      <c r="C92" t="s">
        <v>202</v>
      </c>
      <c r="D92">
        <v>2022</v>
      </c>
      <c r="E92" t="s">
        <v>24</v>
      </c>
      <c r="F92" t="s">
        <v>447</v>
      </c>
      <c r="G92">
        <v>60</v>
      </c>
      <c r="H92">
        <v>106</v>
      </c>
    </row>
    <row r="93" spans="1:8" x14ac:dyDescent="0.25">
      <c r="A93" t="s">
        <v>448</v>
      </c>
      <c r="B93" t="s">
        <v>41</v>
      </c>
      <c r="C93" t="s">
        <v>204</v>
      </c>
      <c r="D93">
        <v>2018</v>
      </c>
      <c r="E93" t="s">
        <v>24</v>
      </c>
      <c r="F93" s="2">
        <v>34500</v>
      </c>
      <c r="G93" t="s">
        <v>376</v>
      </c>
      <c r="H93">
        <v>78</v>
      </c>
    </row>
    <row r="94" spans="1:8" x14ac:dyDescent="0.25">
      <c r="A94" t="s">
        <v>449</v>
      </c>
      <c r="B94" t="s">
        <v>22</v>
      </c>
      <c r="C94" t="s">
        <v>206</v>
      </c>
      <c r="D94">
        <v>2017</v>
      </c>
      <c r="E94" t="s">
        <v>114</v>
      </c>
      <c r="F94" s="2">
        <v>21500</v>
      </c>
      <c r="G94" t="s">
        <v>379</v>
      </c>
      <c r="H94">
        <v>103</v>
      </c>
    </row>
    <row r="95" spans="1:8" x14ac:dyDescent="0.25">
      <c r="A95" t="s">
        <v>450</v>
      </c>
      <c r="B95" t="s">
        <v>26</v>
      </c>
      <c r="C95" t="s">
        <v>208</v>
      </c>
      <c r="D95">
        <v>2018</v>
      </c>
      <c r="E95" t="s">
        <v>194</v>
      </c>
      <c r="F95" s="2">
        <v>25900</v>
      </c>
      <c r="G95" t="s">
        <v>374</v>
      </c>
      <c r="H95">
        <v>93</v>
      </c>
    </row>
    <row r="96" spans="1:8" x14ac:dyDescent="0.25">
      <c r="A96" t="s">
        <v>451</v>
      </c>
      <c r="B96" t="s">
        <v>29</v>
      </c>
      <c r="C96" t="s">
        <v>210</v>
      </c>
      <c r="D96">
        <v>2016</v>
      </c>
      <c r="E96" t="s">
        <v>211</v>
      </c>
      <c r="F96" t="s">
        <v>375</v>
      </c>
      <c r="G96">
        <v>50</v>
      </c>
      <c r="H96">
        <v>75</v>
      </c>
    </row>
    <row r="97" spans="1:8" x14ac:dyDescent="0.25">
      <c r="A97" t="s">
        <v>452</v>
      </c>
      <c r="B97" t="s">
        <v>32</v>
      </c>
      <c r="C97" t="s">
        <v>213</v>
      </c>
      <c r="D97">
        <v>2020</v>
      </c>
      <c r="E97" t="s">
        <v>24</v>
      </c>
      <c r="F97" s="2">
        <v>42500</v>
      </c>
      <c r="G97" t="s">
        <v>392</v>
      </c>
      <c r="H97">
        <v>83</v>
      </c>
    </row>
    <row r="98" spans="1:8" x14ac:dyDescent="0.25">
      <c r="A98" t="s">
        <v>453</v>
      </c>
      <c r="B98" t="s">
        <v>35</v>
      </c>
      <c r="C98" t="s">
        <v>215</v>
      </c>
      <c r="D98">
        <v>2017</v>
      </c>
      <c r="E98" t="s">
        <v>67</v>
      </c>
      <c r="F98" s="1">
        <v>29800</v>
      </c>
      <c r="G98" t="s">
        <v>373</v>
      </c>
      <c r="H98">
        <v>33</v>
      </c>
    </row>
    <row r="99" spans="1:8" x14ac:dyDescent="0.25">
      <c r="A99" t="s">
        <v>454</v>
      </c>
      <c r="B99" t="s">
        <v>38</v>
      </c>
      <c r="C99" t="s">
        <v>217</v>
      </c>
      <c r="D99">
        <v>2019</v>
      </c>
      <c r="E99" t="s">
        <v>194</v>
      </c>
      <c r="F99" t="s">
        <v>380</v>
      </c>
      <c r="G99">
        <v>70</v>
      </c>
      <c r="H99">
        <v>19</v>
      </c>
    </row>
    <row r="100" spans="1:8" x14ac:dyDescent="0.25">
      <c r="A100" t="s">
        <v>455</v>
      </c>
      <c r="B100" t="s">
        <v>41</v>
      </c>
      <c r="C100" t="s">
        <v>219</v>
      </c>
      <c r="D100">
        <v>2018</v>
      </c>
      <c r="E100" t="s">
        <v>24</v>
      </c>
      <c r="F100" s="2">
        <v>38900</v>
      </c>
      <c r="G100" t="s">
        <v>381</v>
      </c>
      <c r="H100">
        <v>35</v>
      </c>
    </row>
    <row r="101" spans="1:8" x14ac:dyDescent="0.25">
      <c r="A101" t="s">
        <v>456</v>
      </c>
      <c r="B101" t="s">
        <v>10</v>
      </c>
      <c r="C101" t="s">
        <v>221</v>
      </c>
      <c r="D101">
        <v>2015</v>
      </c>
      <c r="E101" t="s">
        <v>67</v>
      </c>
      <c r="F101" s="2">
        <v>26500</v>
      </c>
      <c r="G101" t="s">
        <v>382</v>
      </c>
      <c r="H101">
        <v>55</v>
      </c>
    </row>
    <row r="102" spans="1:8" x14ac:dyDescent="0.25">
      <c r="A102" t="s">
        <v>457</v>
      </c>
      <c r="B102" t="s">
        <v>14</v>
      </c>
      <c r="C102" t="s">
        <v>223</v>
      </c>
      <c r="D102">
        <v>2021</v>
      </c>
      <c r="E102" t="s">
        <v>24</v>
      </c>
      <c r="F102" t="s">
        <v>458</v>
      </c>
      <c r="G102">
        <v>45</v>
      </c>
      <c r="H102">
        <v>12</v>
      </c>
    </row>
    <row r="103" spans="1:8" x14ac:dyDescent="0.25">
      <c r="A103" t="s">
        <v>459</v>
      </c>
      <c r="B103" t="s">
        <v>18</v>
      </c>
      <c r="C103" t="s">
        <v>225</v>
      </c>
      <c r="D103">
        <v>2017</v>
      </c>
      <c r="E103" t="s">
        <v>12</v>
      </c>
      <c r="F103" s="2">
        <v>19900</v>
      </c>
      <c r="G103" t="s">
        <v>376</v>
      </c>
      <c r="H103">
        <v>19</v>
      </c>
    </row>
    <row r="104" spans="1:8" x14ac:dyDescent="0.25">
      <c r="A104" t="s">
        <v>460</v>
      </c>
      <c r="B104" t="s">
        <v>22</v>
      </c>
      <c r="C104" t="s">
        <v>227</v>
      </c>
      <c r="D104">
        <v>2016</v>
      </c>
      <c r="E104" t="s">
        <v>20</v>
      </c>
      <c r="F104" t="s">
        <v>422</v>
      </c>
      <c r="G104">
        <v>60</v>
      </c>
      <c r="H104">
        <v>99</v>
      </c>
    </row>
    <row r="105" spans="1:8" x14ac:dyDescent="0.25">
      <c r="A105" t="s">
        <v>377</v>
      </c>
      <c r="B105" t="s">
        <v>377</v>
      </c>
      <c r="C105" t="s">
        <v>377</v>
      </c>
      <c r="D105" t="s">
        <v>377</v>
      </c>
      <c r="E105" t="s">
        <v>377</v>
      </c>
      <c r="F105" t="s">
        <v>377</v>
      </c>
      <c r="G105" t="s">
        <v>377</v>
      </c>
      <c r="H105">
        <v>5</v>
      </c>
    </row>
    <row r="106" spans="1:8" x14ac:dyDescent="0.25">
      <c r="A106" t="s">
        <v>461</v>
      </c>
      <c r="B106" t="s">
        <v>35</v>
      </c>
      <c r="C106" t="s">
        <v>229</v>
      </c>
      <c r="D106">
        <v>2018</v>
      </c>
      <c r="E106" t="s">
        <v>12</v>
      </c>
      <c r="F106" s="2">
        <v>23500</v>
      </c>
      <c r="G106" t="s">
        <v>373</v>
      </c>
      <c r="H106">
        <v>93</v>
      </c>
    </row>
    <row r="107" spans="1:8" x14ac:dyDescent="0.25">
      <c r="A107" t="s">
        <v>462</v>
      </c>
      <c r="B107" t="s">
        <v>38</v>
      </c>
      <c r="C107" t="s">
        <v>231</v>
      </c>
      <c r="D107">
        <v>2019</v>
      </c>
      <c r="E107" t="s">
        <v>16</v>
      </c>
      <c r="F107" s="1">
        <v>45000</v>
      </c>
      <c r="G107" t="s">
        <v>374</v>
      </c>
      <c r="H107">
        <v>22</v>
      </c>
    </row>
    <row r="108" spans="1:8" x14ac:dyDescent="0.25">
      <c r="A108" t="s">
        <v>463</v>
      </c>
      <c r="B108" t="s">
        <v>41</v>
      </c>
      <c r="C108" t="s">
        <v>233</v>
      </c>
      <c r="D108">
        <v>2017</v>
      </c>
      <c r="E108" t="s">
        <v>67</v>
      </c>
      <c r="F108" t="s">
        <v>464</v>
      </c>
      <c r="G108">
        <v>50</v>
      </c>
      <c r="H108">
        <v>63</v>
      </c>
    </row>
    <row r="109" spans="1:8" x14ac:dyDescent="0.25">
      <c r="A109" t="s">
        <v>465</v>
      </c>
      <c r="B109" t="s">
        <v>10</v>
      </c>
      <c r="C109" t="s">
        <v>235</v>
      </c>
      <c r="D109">
        <v>2018</v>
      </c>
      <c r="E109" t="s">
        <v>16</v>
      </c>
      <c r="F109" s="2">
        <v>35900</v>
      </c>
      <c r="G109" t="s">
        <v>392</v>
      </c>
      <c r="H109">
        <v>18</v>
      </c>
    </row>
    <row r="110" spans="1:8" x14ac:dyDescent="0.25">
      <c r="A110" t="s">
        <v>466</v>
      </c>
      <c r="B110" t="s">
        <v>14</v>
      </c>
      <c r="C110" t="s">
        <v>237</v>
      </c>
      <c r="D110">
        <v>2016</v>
      </c>
      <c r="E110" t="s">
        <v>12</v>
      </c>
      <c r="F110" s="2">
        <v>21500</v>
      </c>
      <c r="G110" t="s">
        <v>381</v>
      </c>
      <c r="H110">
        <v>102</v>
      </c>
    </row>
    <row r="111" spans="1:8" x14ac:dyDescent="0.25">
      <c r="A111" t="s">
        <v>467</v>
      </c>
      <c r="B111" t="s">
        <v>18</v>
      </c>
      <c r="C111" t="s">
        <v>239</v>
      </c>
      <c r="D111">
        <v>2017</v>
      </c>
      <c r="E111" t="s">
        <v>12</v>
      </c>
      <c r="F111" t="s">
        <v>468</v>
      </c>
      <c r="G111">
        <v>40</v>
      </c>
      <c r="H111">
        <v>92</v>
      </c>
    </row>
    <row r="112" spans="1:8" x14ac:dyDescent="0.25">
      <c r="A112" t="s">
        <v>469</v>
      </c>
      <c r="B112" t="s">
        <v>22</v>
      </c>
      <c r="C112" t="s">
        <v>241</v>
      </c>
      <c r="D112">
        <v>2015</v>
      </c>
      <c r="E112" t="s">
        <v>12</v>
      </c>
      <c r="F112" s="2">
        <v>17800</v>
      </c>
      <c r="G112" t="s">
        <v>373</v>
      </c>
      <c r="H112">
        <v>103</v>
      </c>
    </row>
    <row r="113" spans="1:8" x14ac:dyDescent="0.25">
      <c r="A113" t="s">
        <v>470</v>
      </c>
      <c r="B113" t="s">
        <v>26</v>
      </c>
      <c r="C113" t="s">
        <v>243</v>
      </c>
      <c r="D113">
        <v>2020</v>
      </c>
      <c r="E113" t="s">
        <v>12</v>
      </c>
      <c r="F113" s="1">
        <v>32500</v>
      </c>
      <c r="G113" t="s">
        <v>382</v>
      </c>
      <c r="H113">
        <v>56</v>
      </c>
    </row>
    <row r="114" spans="1:8" x14ac:dyDescent="0.25">
      <c r="A114" t="s">
        <v>471</v>
      </c>
      <c r="C114" t="s">
        <v>245</v>
      </c>
      <c r="D114">
        <v>2018</v>
      </c>
      <c r="E114" t="s">
        <v>20</v>
      </c>
      <c r="F114" s="2">
        <v>20900</v>
      </c>
      <c r="G114" t="s">
        <v>376</v>
      </c>
      <c r="H114">
        <v>95</v>
      </c>
    </row>
    <row r="115" spans="1:8" x14ac:dyDescent="0.25">
      <c r="A115" t="s">
        <v>472</v>
      </c>
      <c r="B115" t="s">
        <v>32</v>
      </c>
      <c r="C115" t="s">
        <v>247</v>
      </c>
      <c r="D115">
        <v>2019</v>
      </c>
      <c r="E115" t="s">
        <v>12</v>
      </c>
      <c r="F115" t="s">
        <v>473</v>
      </c>
      <c r="G115">
        <v>55</v>
      </c>
      <c r="H115">
        <v>88</v>
      </c>
    </row>
    <row r="116" spans="1:8" x14ac:dyDescent="0.25">
      <c r="A116" t="s">
        <v>474</v>
      </c>
      <c r="B116" t="s">
        <v>35</v>
      </c>
      <c r="C116" t="s">
        <v>249</v>
      </c>
      <c r="D116">
        <v>2017</v>
      </c>
      <c r="E116" t="s">
        <v>12</v>
      </c>
      <c r="F116" s="2">
        <v>28500</v>
      </c>
      <c r="G116" t="s">
        <v>379</v>
      </c>
      <c r="H116">
        <v>70</v>
      </c>
    </row>
    <row r="117" spans="1:8" x14ac:dyDescent="0.25">
      <c r="A117" t="s">
        <v>475</v>
      </c>
      <c r="B117" t="s">
        <v>41</v>
      </c>
      <c r="C117" t="s">
        <v>251</v>
      </c>
      <c r="D117">
        <v>2022</v>
      </c>
      <c r="E117" t="s">
        <v>20</v>
      </c>
      <c r="F117" t="s">
        <v>476</v>
      </c>
      <c r="G117">
        <v>30</v>
      </c>
      <c r="H117">
        <v>72</v>
      </c>
    </row>
  </sheetData>
  <autoFilter ref="A1:G117" xr:uid="{38FCE438-3C4F-4413-B601-D00D2981AE7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9165-6A54-4A31-901F-00DCD358588D}">
  <dimension ref="A1:I117"/>
  <sheetViews>
    <sheetView workbookViewId="0">
      <selection activeCell="H1" sqref="H1:H1048576"/>
    </sheetView>
  </sheetViews>
  <sheetFormatPr defaultRowHeight="15" x14ac:dyDescent="0.25"/>
  <cols>
    <col min="1" max="1" width="10" bestFit="1" customWidth="1"/>
    <col min="2" max="2" width="13.28515625" bestFit="1" customWidth="1"/>
    <col min="3" max="3" width="12" bestFit="1" customWidth="1"/>
    <col min="4" max="4" width="0" hidden="1" customWidth="1"/>
    <col min="5" max="5" width="10" bestFit="1" customWidth="1"/>
    <col min="6" max="6" width="12.28515625" bestFit="1" customWidth="1"/>
    <col min="7" max="7" width="14.5703125" bestFit="1" customWidth="1"/>
    <col min="8" max="8" width="17.7109375" bestFit="1" customWidth="1"/>
    <col min="9" max="9" width="39.42578125" bestFit="1" customWidth="1"/>
  </cols>
  <sheetData>
    <row r="1" spans="1:9" s="3" customFormat="1" x14ac:dyDescent="0.25">
      <c r="A1" s="3" t="s">
        <v>0</v>
      </c>
      <c r="B1" s="3" t="s">
        <v>1</v>
      </c>
      <c r="C1" s="3" t="s">
        <v>2</v>
      </c>
      <c r="D1" s="3" t="s">
        <v>4</v>
      </c>
      <c r="E1" s="3" t="s">
        <v>5</v>
      </c>
      <c r="F1" s="3" t="s">
        <v>6</v>
      </c>
      <c r="G1" s="3" t="s">
        <v>7</v>
      </c>
      <c r="H1" s="3" t="s">
        <v>8</v>
      </c>
      <c r="I1" s="3" t="s">
        <v>477</v>
      </c>
    </row>
    <row r="2" spans="1:9" x14ac:dyDescent="0.25">
      <c r="A2" t="s">
        <v>9</v>
      </c>
      <c r="B2" t="s">
        <v>10</v>
      </c>
      <c r="C2" t="s">
        <v>11</v>
      </c>
      <c r="D2">
        <v>2018</v>
      </c>
      <c r="E2" t="s">
        <v>12</v>
      </c>
      <c r="F2">
        <v>21500</v>
      </c>
      <c r="G2">
        <v>25</v>
      </c>
      <c r="H2">
        <v>57</v>
      </c>
    </row>
    <row r="3" spans="1:9" x14ac:dyDescent="0.25">
      <c r="A3" t="s">
        <v>13</v>
      </c>
      <c r="B3" t="s">
        <v>14</v>
      </c>
      <c r="C3" t="s">
        <v>15</v>
      </c>
      <c r="D3">
        <v>2019</v>
      </c>
      <c r="E3" t="s">
        <v>16</v>
      </c>
      <c r="F3" s="1">
        <v>30500</v>
      </c>
      <c r="G3" t="s">
        <v>371</v>
      </c>
      <c r="H3">
        <v>87</v>
      </c>
    </row>
    <row r="4" spans="1:9" x14ac:dyDescent="0.25">
      <c r="A4" t="s">
        <v>17</v>
      </c>
      <c r="B4" t="s">
        <v>18</v>
      </c>
      <c r="C4" t="s">
        <v>19</v>
      </c>
      <c r="D4">
        <v>2017</v>
      </c>
      <c r="E4" t="s">
        <v>20</v>
      </c>
      <c r="F4">
        <v>18900</v>
      </c>
      <c r="G4">
        <v>60</v>
      </c>
      <c r="H4">
        <v>105</v>
      </c>
      <c r="I4" t="str">
        <f>_xlfn.CONCAT($C4,", ", $E4)</f>
        <v>Commodore, Hatchback</v>
      </c>
    </row>
    <row r="5" spans="1:9" x14ac:dyDescent="0.25">
      <c r="A5" t="s">
        <v>21</v>
      </c>
      <c r="B5" t="s">
        <v>22</v>
      </c>
      <c r="C5" t="s">
        <v>23</v>
      </c>
      <c r="D5">
        <v>2020</v>
      </c>
      <c r="E5" t="s">
        <v>24</v>
      </c>
      <c r="F5" s="2">
        <v>27800</v>
      </c>
      <c r="G5">
        <v>80</v>
      </c>
      <c r="H5">
        <v>71</v>
      </c>
    </row>
    <row r="6" spans="1:9" x14ac:dyDescent="0.25">
      <c r="A6" t="s">
        <v>25</v>
      </c>
      <c r="B6" t="s">
        <v>26</v>
      </c>
      <c r="C6" t="s">
        <v>27</v>
      </c>
      <c r="D6">
        <v>2016</v>
      </c>
      <c r="E6" t="s">
        <v>20</v>
      </c>
      <c r="F6" s="2">
        <v>14750</v>
      </c>
      <c r="G6">
        <v>100</v>
      </c>
      <c r="H6">
        <v>11</v>
      </c>
    </row>
    <row r="7" spans="1:9" x14ac:dyDescent="0.25">
      <c r="A7" t="s">
        <v>28</v>
      </c>
      <c r="B7" t="s">
        <v>29</v>
      </c>
      <c r="C7" t="s">
        <v>30</v>
      </c>
      <c r="D7">
        <v>2021</v>
      </c>
      <c r="E7" t="s">
        <v>24</v>
      </c>
      <c r="F7" t="s">
        <v>372</v>
      </c>
      <c r="G7">
        <v>45</v>
      </c>
      <c r="H7">
        <v>34</v>
      </c>
    </row>
    <row r="8" spans="1:9" x14ac:dyDescent="0.25">
      <c r="A8" t="s">
        <v>31</v>
      </c>
      <c r="B8" t="s">
        <v>32</v>
      </c>
      <c r="C8" t="s">
        <v>33</v>
      </c>
      <c r="D8">
        <v>2015</v>
      </c>
      <c r="E8" t="s">
        <v>24</v>
      </c>
      <c r="F8" s="2">
        <v>21900</v>
      </c>
      <c r="G8">
        <v>75</v>
      </c>
      <c r="H8">
        <v>62</v>
      </c>
      <c r="I8" t="str">
        <f>_xlfn.CONCAT($B8, ", ",$C8)</f>
        <v>Subaru, Forester</v>
      </c>
    </row>
    <row r="9" spans="1:9" x14ac:dyDescent="0.25">
      <c r="A9" t="s">
        <v>34</v>
      </c>
      <c r="B9" t="s">
        <v>35</v>
      </c>
      <c r="C9" t="s">
        <v>36</v>
      </c>
      <c r="D9">
        <v>2019</v>
      </c>
      <c r="E9" t="s">
        <v>24</v>
      </c>
      <c r="F9" s="2">
        <v>29990</v>
      </c>
      <c r="G9">
        <v>35</v>
      </c>
      <c r="H9">
        <v>24</v>
      </c>
    </row>
    <row r="10" spans="1:9" x14ac:dyDescent="0.25">
      <c r="A10" t="s">
        <v>37</v>
      </c>
      <c r="B10" t="s">
        <v>38</v>
      </c>
      <c r="C10" t="s">
        <v>39</v>
      </c>
      <c r="D10">
        <v>2018</v>
      </c>
      <c r="E10" t="s">
        <v>20</v>
      </c>
      <c r="F10">
        <v>19.8</v>
      </c>
      <c r="G10">
        <v>55</v>
      </c>
      <c r="H10">
        <v>4</v>
      </c>
    </row>
    <row r="11" spans="1:9" x14ac:dyDescent="0.25">
      <c r="A11" t="s">
        <v>40</v>
      </c>
      <c r="B11" t="s">
        <v>41</v>
      </c>
      <c r="C11" t="s">
        <v>42</v>
      </c>
      <c r="D11">
        <v>2014</v>
      </c>
      <c r="E11" t="s">
        <v>12</v>
      </c>
      <c r="F11">
        <v>26500</v>
      </c>
      <c r="G11" t="s">
        <v>373</v>
      </c>
      <c r="H11">
        <v>40</v>
      </c>
      <c r="I11" t="str">
        <f>_xlfn.CONCAT($C11,", ", $E11)</f>
        <v>3 Series, Sedan</v>
      </c>
    </row>
    <row r="12" spans="1:9" x14ac:dyDescent="0.25">
      <c r="A12" t="s">
        <v>43</v>
      </c>
      <c r="B12" t="s">
        <v>10</v>
      </c>
      <c r="C12" t="s">
        <v>44</v>
      </c>
      <c r="D12">
        <v>2022</v>
      </c>
      <c r="E12" t="s">
        <v>12</v>
      </c>
      <c r="F12">
        <v>24500</v>
      </c>
      <c r="G12">
        <v>50</v>
      </c>
      <c r="H12">
        <v>89</v>
      </c>
    </row>
    <row r="13" spans="1:9" x14ac:dyDescent="0.25">
      <c r="A13" t="s">
        <v>45</v>
      </c>
      <c r="B13" t="s">
        <v>14</v>
      </c>
      <c r="C13" t="s">
        <v>46</v>
      </c>
      <c r="D13">
        <v>2019</v>
      </c>
      <c r="E13" t="s">
        <v>20</v>
      </c>
      <c r="F13" s="1">
        <v>18200</v>
      </c>
      <c r="G13" t="s">
        <v>374</v>
      </c>
      <c r="H13">
        <v>7</v>
      </c>
    </row>
    <row r="14" spans="1:9" x14ac:dyDescent="0.25">
      <c r="A14" t="s">
        <v>47</v>
      </c>
      <c r="B14" t="s">
        <v>18</v>
      </c>
      <c r="C14" t="s">
        <v>48</v>
      </c>
      <c r="D14">
        <v>2016</v>
      </c>
      <c r="E14" t="s">
        <v>20</v>
      </c>
      <c r="F14">
        <v>15900</v>
      </c>
      <c r="G14">
        <v>80</v>
      </c>
      <c r="H14">
        <v>22</v>
      </c>
    </row>
    <row r="15" spans="1:9" x14ac:dyDescent="0.25">
      <c r="A15" t="s">
        <v>49</v>
      </c>
      <c r="B15" t="s">
        <v>22</v>
      </c>
      <c r="C15" t="s">
        <v>50</v>
      </c>
      <c r="D15">
        <v>2020</v>
      </c>
      <c r="E15" t="s">
        <v>24</v>
      </c>
      <c r="F15" s="2">
        <v>32700</v>
      </c>
      <c r="G15">
        <v>70</v>
      </c>
      <c r="H15">
        <v>59</v>
      </c>
    </row>
    <row r="16" spans="1:9" x14ac:dyDescent="0.25">
      <c r="A16" t="s">
        <v>51</v>
      </c>
      <c r="B16" t="s">
        <v>26</v>
      </c>
      <c r="C16" t="s">
        <v>52</v>
      </c>
      <c r="D16">
        <v>2017</v>
      </c>
      <c r="E16" t="s">
        <v>24</v>
      </c>
      <c r="F16" s="2">
        <v>23500</v>
      </c>
      <c r="G16">
        <v>90</v>
      </c>
      <c r="H16">
        <v>43</v>
      </c>
    </row>
    <row r="17" spans="1:9" x14ac:dyDescent="0.25">
      <c r="A17" t="s">
        <v>53</v>
      </c>
      <c r="B17" t="s">
        <v>29</v>
      </c>
      <c r="C17" t="s">
        <v>54</v>
      </c>
      <c r="D17">
        <v>2023</v>
      </c>
      <c r="E17" t="s">
        <v>12</v>
      </c>
      <c r="F17" t="s">
        <v>375</v>
      </c>
      <c r="G17">
        <v>40</v>
      </c>
      <c r="H17">
        <v>44</v>
      </c>
    </row>
    <row r="18" spans="1:9" x14ac:dyDescent="0.25">
      <c r="A18" t="s">
        <v>55</v>
      </c>
      <c r="B18" t="s">
        <v>32</v>
      </c>
      <c r="C18" t="s">
        <v>56</v>
      </c>
      <c r="D18">
        <v>2014</v>
      </c>
      <c r="E18" t="s">
        <v>24</v>
      </c>
      <c r="F18" s="2">
        <v>20700</v>
      </c>
      <c r="G18">
        <v>85</v>
      </c>
      <c r="H18">
        <v>90</v>
      </c>
    </row>
    <row r="19" spans="1:9" x14ac:dyDescent="0.25">
      <c r="A19" t="s">
        <v>57</v>
      </c>
      <c r="B19" t="s">
        <v>35</v>
      </c>
      <c r="C19" t="s">
        <v>58</v>
      </c>
      <c r="D19">
        <v>2018</v>
      </c>
      <c r="E19" t="s">
        <v>24</v>
      </c>
      <c r="F19" s="2">
        <v>57990</v>
      </c>
      <c r="G19">
        <v>30</v>
      </c>
      <c r="H19">
        <v>74</v>
      </c>
    </row>
    <row r="20" spans="1:9" x14ac:dyDescent="0.25">
      <c r="A20" t="s">
        <v>59</v>
      </c>
      <c r="B20" t="s">
        <v>38</v>
      </c>
      <c r="C20" t="s">
        <v>60</v>
      </c>
      <c r="D20">
        <v>2019</v>
      </c>
      <c r="E20" t="s">
        <v>12</v>
      </c>
      <c r="F20">
        <v>27.5</v>
      </c>
      <c r="G20">
        <v>60</v>
      </c>
      <c r="H20">
        <v>84</v>
      </c>
    </row>
    <row r="21" spans="1:9" x14ac:dyDescent="0.25">
      <c r="A21" t="s">
        <v>61</v>
      </c>
      <c r="B21" t="s">
        <v>41</v>
      </c>
      <c r="C21" t="s">
        <v>62</v>
      </c>
      <c r="D21">
        <v>2015</v>
      </c>
      <c r="E21" t="s">
        <v>12</v>
      </c>
      <c r="F21">
        <v>34500</v>
      </c>
      <c r="G21" t="s">
        <v>376</v>
      </c>
      <c r="H21">
        <v>20</v>
      </c>
    </row>
    <row r="22" spans="1:9" x14ac:dyDescent="0.25">
      <c r="A22" t="s">
        <v>226</v>
      </c>
      <c r="B22" t="s">
        <v>10</v>
      </c>
      <c r="C22" t="s">
        <v>64</v>
      </c>
      <c r="D22">
        <v>2021</v>
      </c>
      <c r="E22" t="s">
        <v>24</v>
      </c>
      <c r="F22" s="2">
        <v>75000</v>
      </c>
      <c r="G22">
        <v>20</v>
      </c>
      <c r="H22">
        <v>58</v>
      </c>
    </row>
    <row r="23" spans="1:9" x14ac:dyDescent="0.25">
      <c r="A23" t="s">
        <v>228</v>
      </c>
      <c r="B23" t="s">
        <v>14</v>
      </c>
      <c r="C23" t="s">
        <v>66</v>
      </c>
      <c r="D23">
        <v>2018</v>
      </c>
      <c r="E23" t="s">
        <v>67</v>
      </c>
      <c r="F23" s="2">
        <v>45600</v>
      </c>
      <c r="G23" t="s">
        <v>378</v>
      </c>
      <c r="H23">
        <v>76</v>
      </c>
    </row>
    <row r="24" spans="1:9" x14ac:dyDescent="0.25">
      <c r="A24" t="s">
        <v>230</v>
      </c>
      <c r="B24" t="s">
        <v>18</v>
      </c>
      <c r="C24" t="s">
        <v>69</v>
      </c>
      <c r="D24">
        <v>2019</v>
      </c>
      <c r="E24" t="s">
        <v>16</v>
      </c>
      <c r="F24">
        <v>29800</v>
      </c>
      <c r="G24">
        <v>65</v>
      </c>
      <c r="H24">
        <v>108</v>
      </c>
      <c r="I24" t="str">
        <f>_xlfn.CONCAT($B24, ", ",$C24)</f>
        <v>Holden, Colorado</v>
      </c>
    </row>
    <row r="25" spans="1:9" x14ac:dyDescent="0.25">
      <c r="A25" t="s">
        <v>232</v>
      </c>
      <c r="B25" t="s">
        <v>22</v>
      </c>
      <c r="C25" t="s">
        <v>71</v>
      </c>
      <c r="D25">
        <v>2017</v>
      </c>
      <c r="E25" t="s">
        <v>20</v>
      </c>
      <c r="F25" s="1">
        <v>12300</v>
      </c>
      <c r="G25" t="s">
        <v>379</v>
      </c>
      <c r="H25">
        <v>68</v>
      </c>
    </row>
    <row r="26" spans="1:9" x14ac:dyDescent="0.25">
      <c r="A26" t="s">
        <v>234</v>
      </c>
      <c r="B26" t="s">
        <v>26</v>
      </c>
      <c r="C26" t="s">
        <v>73</v>
      </c>
      <c r="D26">
        <v>2018</v>
      </c>
      <c r="E26" t="s">
        <v>24</v>
      </c>
      <c r="F26" s="2">
        <v>17900</v>
      </c>
      <c r="G26">
        <v>95</v>
      </c>
      <c r="H26">
        <v>9</v>
      </c>
    </row>
    <row r="27" spans="1:9" x14ac:dyDescent="0.25">
      <c r="A27" t="s">
        <v>236</v>
      </c>
      <c r="B27" t="s">
        <v>29</v>
      </c>
      <c r="C27" t="s">
        <v>75</v>
      </c>
      <c r="D27">
        <v>2016</v>
      </c>
      <c r="E27" t="s">
        <v>12</v>
      </c>
      <c r="F27" t="s">
        <v>380</v>
      </c>
      <c r="G27">
        <v>50</v>
      </c>
      <c r="H27">
        <v>46</v>
      </c>
    </row>
    <row r="28" spans="1:9" x14ac:dyDescent="0.25">
      <c r="A28" t="s">
        <v>238</v>
      </c>
      <c r="B28" t="s">
        <v>32</v>
      </c>
      <c r="C28" t="s">
        <v>77</v>
      </c>
      <c r="D28">
        <v>2020</v>
      </c>
      <c r="E28" t="s">
        <v>20</v>
      </c>
      <c r="F28" s="2">
        <v>23400</v>
      </c>
      <c r="G28" t="s">
        <v>381</v>
      </c>
      <c r="H28">
        <v>53</v>
      </c>
    </row>
    <row r="29" spans="1:9" x14ac:dyDescent="0.25">
      <c r="A29" t="s">
        <v>240</v>
      </c>
      <c r="B29" t="s">
        <v>35</v>
      </c>
      <c r="C29" t="s">
        <v>79</v>
      </c>
      <c r="D29">
        <v>2019</v>
      </c>
      <c r="E29" t="s">
        <v>16</v>
      </c>
      <c r="F29">
        <v>31.99</v>
      </c>
      <c r="G29">
        <v>40</v>
      </c>
      <c r="H29">
        <v>76</v>
      </c>
    </row>
    <row r="30" spans="1:9" x14ac:dyDescent="0.25">
      <c r="A30" t="s">
        <v>242</v>
      </c>
      <c r="B30" t="s">
        <v>38</v>
      </c>
      <c r="C30" t="s">
        <v>81</v>
      </c>
      <c r="D30">
        <v>2018</v>
      </c>
      <c r="E30" t="s">
        <v>24</v>
      </c>
      <c r="F30" s="2">
        <v>33500</v>
      </c>
      <c r="G30" t="s">
        <v>382</v>
      </c>
      <c r="H30">
        <v>7</v>
      </c>
    </row>
    <row r="31" spans="1:9" x14ac:dyDescent="0.25">
      <c r="A31" t="s">
        <v>244</v>
      </c>
      <c r="B31" t="s">
        <v>41</v>
      </c>
      <c r="C31" t="s">
        <v>83</v>
      </c>
      <c r="D31">
        <v>2015</v>
      </c>
      <c r="E31" t="s">
        <v>24</v>
      </c>
      <c r="F31">
        <v>45500</v>
      </c>
      <c r="G31" t="s">
        <v>383</v>
      </c>
      <c r="H31">
        <v>54</v>
      </c>
      <c r="I31" t="str">
        <f>_xlfn.CONCAT($C31,", ", $E31)</f>
        <v>X5, SUV</v>
      </c>
    </row>
    <row r="32" spans="1:9" x14ac:dyDescent="0.25">
      <c r="A32" t="s">
        <v>246</v>
      </c>
      <c r="B32" t="s">
        <v>10</v>
      </c>
      <c r="C32" t="s">
        <v>85</v>
      </c>
      <c r="D32">
        <v>2022</v>
      </c>
      <c r="E32" t="s">
        <v>20</v>
      </c>
      <c r="F32" s="2">
        <v>27500</v>
      </c>
      <c r="G32">
        <v>30</v>
      </c>
      <c r="H32">
        <v>92</v>
      </c>
    </row>
    <row r="33" spans="1:9" x14ac:dyDescent="0.25">
      <c r="A33" t="s">
        <v>248</v>
      </c>
      <c r="B33" t="s">
        <v>14</v>
      </c>
      <c r="C33" t="s">
        <v>87</v>
      </c>
      <c r="D33">
        <v>2019</v>
      </c>
      <c r="E33" t="s">
        <v>20</v>
      </c>
      <c r="F33" s="1">
        <v>20400</v>
      </c>
      <c r="G33" t="s">
        <v>374</v>
      </c>
      <c r="H33">
        <v>76</v>
      </c>
    </row>
    <row r="34" spans="1:9" x14ac:dyDescent="0.25">
      <c r="A34" t="s">
        <v>250</v>
      </c>
      <c r="B34" t="s">
        <v>18</v>
      </c>
      <c r="C34" t="s">
        <v>89</v>
      </c>
      <c r="D34">
        <v>2018</v>
      </c>
      <c r="E34" t="s">
        <v>24</v>
      </c>
      <c r="F34" s="2">
        <v>29500</v>
      </c>
      <c r="G34">
        <v>80</v>
      </c>
      <c r="H34">
        <v>87</v>
      </c>
      <c r="I34" t="str">
        <f>_xlfn.CONCAT($B34, ", ",$C34)</f>
        <v>Holden, Trailblazer</v>
      </c>
    </row>
    <row r="35" spans="1:9" x14ac:dyDescent="0.25">
      <c r="A35" t="s">
        <v>252</v>
      </c>
      <c r="B35" t="s">
        <v>22</v>
      </c>
      <c r="C35" t="s">
        <v>91</v>
      </c>
      <c r="D35">
        <v>2020</v>
      </c>
      <c r="E35" t="s">
        <v>24</v>
      </c>
      <c r="F35" s="2">
        <v>26800</v>
      </c>
      <c r="G35">
        <v>70</v>
      </c>
      <c r="H35">
        <v>27</v>
      </c>
      <c r="I35" t="str">
        <f>_xlfn.CONCAT($C35,", ", $E35)</f>
        <v>Eclipse Cross, SUV</v>
      </c>
    </row>
    <row r="36" spans="1:9" x14ac:dyDescent="0.25">
      <c r="A36" t="s">
        <v>253</v>
      </c>
      <c r="B36" t="s">
        <v>26</v>
      </c>
      <c r="C36" t="s">
        <v>93</v>
      </c>
      <c r="D36">
        <v>2017</v>
      </c>
      <c r="E36" t="s">
        <v>24</v>
      </c>
      <c r="F36" s="2">
        <v>34900</v>
      </c>
      <c r="G36" t="s">
        <v>376</v>
      </c>
      <c r="H36">
        <v>86</v>
      </c>
    </row>
    <row r="37" spans="1:9" x14ac:dyDescent="0.25">
      <c r="A37" t="s">
        <v>254</v>
      </c>
      <c r="B37" t="s">
        <v>29</v>
      </c>
      <c r="C37" t="s">
        <v>95</v>
      </c>
      <c r="D37">
        <v>2023</v>
      </c>
      <c r="E37" t="s">
        <v>24</v>
      </c>
      <c r="F37" t="s">
        <v>384</v>
      </c>
      <c r="G37">
        <v>60</v>
      </c>
      <c r="H37">
        <v>67</v>
      </c>
    </row>
    <row r="38" spans="1:9" x14ac:dyDescent="0.25">
      <c r="A38" t="s">
        <v>255</v>
      </c>
      <c r="B38" t="s">
        <v>32</v>
      </c>
      <c r="C38" t="s">
        <v>97</v>
      </c>
      <c r="D38">
        <v>2014</v>
      </c>
      <c r="E38" t="s">
        <v>24</v>
      </c>
      <c r="F38" s="2">
        <v>18700</v>
      </c>
      <c r="G38">
        <v>95</v>
      </c>
      <c r="H38">
        <v>49</v>
      </c>
    </row>
    <row r="39" spans="1:9" x14ac:dyDescent="0.25">
      <c r="A39" t="s">
        <v>385</v>
      </c>
      <c r="B39" t="s">
        <v>35</v>
      </c>
      <c r="C39" t="s">
        <v>99</v>
      </c>
      <c r="D39">
        <v>2018</v>
      </c>
      <c r="E39" t="s">
        <v>20</v>
      </c>
      <c r="F39" s="2">
        <v>37990</v>
      </c>
      <c r="G39" t="s">
        <v>386</v>
      </c>
      <c r="H39">
        <v>19</v>
      </c>
    </row>
    <row r="40" spans="1:9" x14ac:dyDescent="0.25">
      <c r="A40" t="s">
        <v>387</v>
      </c>
      <c r="B40" t="s">
        <v>38</v>
      </c>
      <c r="C40" t="s">
        <v>101</v>
      </c>
      <c r="D40">
        <v>2019</v>
      </c>
      <c r="E40" t="s">
        <v>12</v>
      </c>
      <c r="F40">
        <v>42.8</v>
      </c>
      <c r="G40" t="s">
        <v>379</v>
      </c>
      <c r="H40">
        <v>48</v>
      </c>
    </row>
    <row r="41" spans="1:9" x14ac:dyDescent="0.25">
      <c r="A41" t="s">
        <v>388</v>
      </c>
      <c r="B41" t="s">
        <v>41</v>
      </c>
      <c r="C41" t="s">
        <v>103</v>
      </c>
      <c r="D41">
        <v>2015</v>
      </c>
      <c r="E41" t="s">
        <v>12</v>
      </c>
      <c r="F41" s="2">
        <v>66500</v>
      </c>
      <c r="G41" t="s">
        <v>374</v>
      </c>
      <c r="H41">
        <v>73</v>
      </c>
    </row>
    <row r="42" spans="1:9" x14ac:dyDescent="0.25">
      <c r="A42" t="s">
        <v>389</v>
      </c>
      <c r="B42" t="s">
        <v>10</v>
      </c>
      <c r="C42" t="s">
        <v>105</v>
      </c>
      <c r="D42">
        <v>2021</v>
      </c>
      <c r="E42" t="s">
        <v>24</v>
      </c>
      <c r="F42" s="2">
        <v>38900</v>
      </c>
      <c r="G42" t="s">
        <v>383</v>
      </c>
      <c r="H42">
        <v>62</v>
      </c>
    </row>
    <row r="43" spans="1:9" x14ac:dyDescent="0.25">
      <c r="A43" t="s">
        <v>390</v>
      </c>
      <c r="B43" t="s">
        <v>18</v>
      </c>
      <c r="C43" t="s">
        <v>107</v>
      </c>
      <c r="D43">
        <v>2017</v>
      </c>
      <c r="E43" t="s">
        <v>24</v>
      </c>
      <c r="F43" s="2">
        <v>22500</v>
      </c>
      <c r="G43" t="s">
        <v>381</v>
      </c>
      <c r="H43">
        <v>78</v>
      </c>
      <c r="I43" t="str">
        <f>_xlfn.CONCAT($B43, ", ",$C43)</f>
        <v>Holden, Captiva</v>
      </c>
    </row>
    <row r="44" spans="1:9" x14ac:dyDescent="0.25">
      <c r="A44" t="s">
        <v>391</v>
      </c>
      <c r="B44" t="s">
        <v>22</v>
      </c>
      <c r="C44" t="s">
        <v>109</v>
      </c>
      <c r="D44">
        <v>2019</v>
      </c>
      <c r="E44" t="s">
        <v>24</v>
      </c>
      <c r="F44" s="2">
        <v>24600</v>
      </c>
      <c r="G44" t="s">
        <v>392</v>
      </c>
      <c r="H44">
        <v>85</v>
      </c>
      <c r="I44" t="str">
        <f>_xlfn.CONCAT($C44,", ", $E44)</f>
        <v>ASX, SUV</v>
      </c>
    </row>
    <row r="45" spans="1:9" x14ac:dyDescent="0.25">
      <c r="A45" t="s">
        <v>393</v>
      </c>
      <c r="B45" t="s">
        <v>26</v>
      </c>
      <c r="C45" t="s">
        <v>111</v>
      </c>
      <c r="D45">
        <v>2022</v>
      </c>
      <c r="E45" t="s">
        <v>24</v>
      </c>
      <c r="F45" s="2">
        <v>21800</v>
      </c>
      <c r="G45">
        <v>55</v>
      </c>
      <c r="H45">
        <v>103</v>
      </c>
    </row>
    <row r="46" spans="1:9" x14ac:dyDescent="0.25">
      <c r="A46" t="s">
        <v>394</v>
      </c>
      <c r="B46" t="s">
        <v>29</v>
      </c>
      <c r="C46" t="s">
        <v>113</v>
      </c>
      <c r="D46">
        <v>2016</v>
      </c>
      <c r="E46" t="s">
        <v>114</v>
      </c>
      <c r="F46" t="s">
        <v>395</v>
      </c>
      <c r="G46">
        <v>40</v>
      </c>
      <c r="H46">
        <v>26</v>
      </c>
    </row>
    <row r="47" spans="1:9" x14ac:dyDescent="0.25">
      <c r="A47" t="s">
        <v>396</v>
      </c>
      <c r="B47" t="s">
        <v>32</v>
      </c>
      <c r="C47" t="s">
        <v>116</v>
      </c>
      <c r="D47">
        <v>2021</v>
      </c>
      <c r="E47" t="s">
        <v>67</v>
      </c>
      <c r="F47" s="2">
        <v>35500</v>
      </c>
      <c r="G47" t="s">
        <v>382</v>
      </c>
      <c r="H47">
        <v>52</v>
      </c>
    </row>
    <row r="48" spans="1:9" x14ac:dyDescent="0.25">
      <c r="A48" t="s">
        <v>397</v>
      </c>
      <c r="B48" t="s">
        <v>35</v>
      </c>
      <c r="C48" t="s">
        <v>118</v>
      </c>
      <c r="D48">
        <v>2018</v>
      </c>
      <c r="E48" t="s">
        <v>24</v>
      </c>
      <c r="F48" s="2">
        <v>27990</v>
      </c>
      <c r="G48" t="s">
        <v>386</v>
      </c>
      <c r="H48">
        <v>10</v>
      </c>
    </row>
    <row r="49" spans="1:9" x14ac:dyDescent="0.25">
      <c r="A49" t="s">
        <v>398</v>
      </c>
      <c r="B49" t="s">
        <v>38</v>
      </c>
      <c r="C49" t="s">
        <v>120</v>
      </c>
      <c r="D49">
        <v>2019</v>
      </c>
      <c r="E49" t="s">
        <v>20</v>
      </c>
      <c r="F49">
        <v>20.2</v>
      </c>
      <c r="G49" t="s">
        <v>392</v>
      </c>
      <c r="H49">
        <v>62</v>
      </c>
    </row>
    <row r="50" spans="1:9" x14ac:dyDescent="0.25">
      <c r="A50" t="s">
        <v>399</v>
      </c>
      <c r="B50" t="s">
        <v>41</v>
      </c>
      <c r="C50" t="s">
        <v>122</v>
      </c>
      <c r="D50">
        <v>2015</v>
      </c>
      <c r="E50" t="s">
        <v>24</v>
      </c>
      <c r="F50" t="s">
        <v>400</v>
      </c>
      <c r="G50">
        <v>70</v>
      </c>
      <c r="H50">
        <v>23</v>
      </c>
    </row>
    <row r="51" spans="1:9" x14ac:dyDescent="0.25">
      <c r="A51" t="s">
        <v>401</v>
      </c>
      <c r="B51" t="s">
        <v>10</v>
      </c>
      <c r="C51" t="s">
        <v>124</v>
      </c>
      <c r="D51">
        <v>2020</v>
      </c>
      <c r="E51" t="s">
        <v>24</v>
      </c>
      <c r="F51" s="2">
        <v>47800</v>
      </c>
      <c r="G51" t="s">
        <v>373</v>
      </c>
      <c r="H51">
        <v>45</v>
      </c>
    </row>
    <row r="52" spans="1:9" x14ac:dyDescent="0.25">
      <c r="A52" t="s">
        <v>402</v>
      </c>
      <c r="B52" t="s">
        <v>14</v>
      </c>
      <c r="C52" t="s">
        <v>126</v>
      </c>
      <c r="D52">
        <v>2018</v>
      </c>
      <c r="E52" t="s">
        <v>24</v>
      </c>
      <c r="F52" s="2">
        <v>26900</v>
      </c>
      <c r="G52">
        <v>85</v>
      </c>
      <c r="H52">
        <v>87</v>
      </c>
      <c r="I52" t="str">
        <f>_xlfn.CONCAT($C52,", ", $E52)</f>
        <v>Escape, SUV</v>
      </c>
    </row>
    <row r="53" spans="1:9" x14ac:dyDescent="0.25">
      <c r="A53" t="s">
        <v>403</v>
      </c>
      <c r="B53" t="s">
        <v>18</v>
      </c>
      <c r="C53" t="s">
        <v>128</v>
      </c>
      <c r="D53">
        <v>2017</v>
      </c>
      <c r="E53" t="s">
        <v>24</v>
      </c>
      <c r="F53" s="1">
        <v>23400</v>
      </c>
      <c r="G53" t="s">
        <v>381</v>
      </c>
      <c r="H53">
        <v>61</v>
      </c>
    </row>
    <row r="54" spans="1:9" x14ac:dyDescent="0.25">
      <c r="A54" t="s">
        <v>404</v>
      </c>
      <c r="B54" t="s">
        <v>22</v>
      </c>
      <c r="C54" t="s">
        <v>130</v>
      </c>
      <c r="D54">
        <v>2022</v>
      </c>
      <c r="E54" t="s">
        <v>16</v>
      </c>
      <c r="F54" t="s">
        <v>405</v>
      </c>
      <c r="G54">
        <v>50</v>
      </c>
      <c r="H54">
        <v>83</v>
      </c>
    </row>
    <row r="55" spans="1:9" x14ac:dyDescent="0.25">
      <c r="A55" t="s">
        <v>406</v>
      </c>
      <c r="B55" t="s">
        <v>35</v>
      </c>
      <c r="C55" t="s">
        <v>132</v>
      </c>
      <c r="D55">
        <v>2019</v>
      </c>
      <c r="E55" t="s">
        <v>24</v>
      </c>
      <c r="F55" s="2">
        <v>28500</v>
      </c>
      <c r="G55" t="s">
        <v>382</v>
      </c>
      <c r="H55">
        <v>40</v>
      </c>
    </row>
    <row r="56" spans="1:9" x14ac:dyDescent="0.25">
      <c r="A56" t="s">
        <v>407</v>
      </c>
      <c r="B56" t="s">
        <v>38</v>
      </c>
      <c r="C56" t="s">
        <v>134</v>
      </c>
      <c r="D56">
        <v>2021</v>
      </c>
      <c r="E56" t="s">
        <v>24</v>
      </c>
      <c r="F56" s="2">
        <v>29900</v>
      </c>
      <c r="G56" t="s">
        <v>376</v>
      </c>
      <c r="H56">
        <v>88</v>
      </c>
    </row>
    <row r="57" spans="1:9" x14ac:dyDescent="0.25">
      <c r="A57" t="s">
        <v>408</v>
      </c>
      <c r="B57" t="s">
        <v>41</v>
      </c>
      <c r="C57" t="s">
        <v>136</v>
      </c>
      <c r="D57">
        <v>2018</v>
      </c>
      <c r="E57" t="s">
        <v>24</v>
      </c>
      <c r="F57" s="2">
        <v>31500</v>
      </c>
      <c r="G57" t="s">
        <v>374</v>
      </c>
      <c r="H57">
        <v>32</v>
      </c>
    </row>
    <row r="58" spans="1:9" x14ac:dyDescent="0.25">
      <c r="A58" t="s">
        <v>409</v>
      </c>
      <c r="B58" t="s">
        <v>10</v>
      </c>
      <c r="C58" t="s">
        <v>138</v>
      </c>
      <c r="D58">
        <v>2020</v>
      </c>
      <c r="E58" t="s">
        <v>20</v>
      </c>
      <c r="F58" s="2">
        <v>18900</v>
      </c>
      <c r="G58">
        <v>75</v>
      </c>
      <c r="H58">
        <v>45</v>
      </c>
    </row>
    <row r="59" spans="1:9" x14ac:dyDescent="0.25">
      <c r="A59" t="s">
        <v>410</v>
      </c>
      <c r="B59" t="s">
        <v>14</v>
      </c>
      <c r="C59" t="s">
        <v>140</v>
      </c>
      <c r="D59">
        <v>2019</v>
      </c>
      <c r="E59" t="s">
        <v>24</v>
      </c>
      <c r="F59" s="1">
        <v>45800</v>
      </c>
      <c r="G59" t="s">
        <v>373</v>
      </c>
      <c r="H59">
        <v>106</v>
      </c>
    </row>
    <row r="60" spans="1:9" x14ac:dyDescent="0.25">
      <c r="A60" t="s">
        <v>411</v>
      </c>
      <c r="B60" t="s">
        <v>18</v>
      </c>
      <c r="C60" t="s">
        <v>142</v>
      </c>
      <c r="D60">
        <v>2016</v>
      </c>
      <c r="E60" t="s">
        <v>20</v>
      </c>
      <c r="F60" s="2">
        <v>14500</v>
      </c>
      <c r="G60" t="s">
        <v>378</v>
      </c>
      <c r="H60">
        <v>108</v>
      </c>
    </row>
    <row r="61" spans="1:9" x14ac:dyDescent="0.25">
      <c r="A61" t="s">
        <v>412</v>
      </c>
      <c r="B61" t="s">
        <v>22</v>
      </c>
      <c r="C61" t="s">
        <v>144</v>
      </c>
      <c r="D61">
        <v>2017</v>
      </c>
      <c r="E61" t="s">
        <v>12</v>
      </c>
      <c r="F61" s="2">
        <v>16200</v>
      </c>
      <c r="G61" t="s">
        <v>381</v>
      </c>
      <c r="H61">
        <v>95</v>
      </c>
    </row>
    <row r="62" spans="1:9" x14ac:dyDescent="0.25">
      <c r="A62" t="s">
        <v>413</v>
      </c>
      <c r="B62" t="s">
        <v>26</v>
      </c>
      <c r="C62" t="s">
        <v>146</v>
      </c>
      <c r="D62">
        <v>2022</v>
      </c>
      <c r="E62" t="s">
        <v>12</v>
      </c>
      <c r="F62" t="s">
        <v>371</v>
      </c>
      <c r="G62">
        <v>55</v>
      </c>
      <c r="H62">
        <v>31</v>
      </c>
    </row>
    <row r="63" spans="1:9" x14ac:dyDescent="0.25">
      <c r="A63" t="s">
        <v>414</v>
      </c>
      <c r="B63" t="s">
        <v>29</v>
      </c>
      <c r="C63" t="s">
        <v>148</v>
      </c>
      <c r="D63">
        <v>2018</v>
      </c>
      <c r="E63" t="s">
        <v>20</v>
      </c>
      <c r="F63" s="2">
        <v>22000</v>
      </c>
      <c r="G63" t="s">
        <v>376</v>
      </c>
      <c r="H63">
        <v>16</v>
      </c>
    </row>
    <row r="64" spans="1:9" x14ac:dyDescent="0.25">
      <c r="A64" t="s">
        <v>415</v>
      </c>
      <c r="B64" t="s">
        <v>32</v>
      </c>
      <c r="C64" t="s">
        <v>150</v>
      </c>
      <c r="D64">
        <v>2015</v>
      </c>
      <c r="E64" t="s">
        <v>12</v>
      </c>
      <c r="F64" s="2">
        <v>26700</v>
      </c>
      <c r="G64" t="s">
        <v>382</v>
      </c>
      <c r="H64">
        <v>98</v>
      </c>
    </row>
    <row r="65" spans="1:8" x14ac:dyDescent="0.25">
      <c r="A65" t="s">
        <v>416</v>
      </c>
      <c r="B65" t="s">
        <v>35</v>
      </c>
      <c r="C65" t="s">
        <v>152</v>
      </c>
      <c r="D65">
        <v>2019</v>
      </c>
      <c r="E65" t="s">
        <v>20</v>
      </c>
      <c r="F65">
        <v>15.9</v>
      </c>
      <c r="G65" t="s">
        <v>379</v>
      </c>
      <c r="H65">
        <v>89</v>
      </c>
    </row>
    <row r="66" spans="1:8" x14ac:dyDescent="0.25">
      <c r="A66" t="s">
        <v>417</v>
      </c>
      <c r="B66" t="s">
        <v>38</v>
      </c>
      <c r="C66" t="s">
        <v>154</v>
      </c>
      <c r="D66">
        <v>2020</v>
      </c>
      <c r="E66" t="s">
        <v>20</v>
      </c>
      <c r="F66" t="s">
        <v>418</v>
      </c>
      <c r="G66">
        <v>40</v>
      </c>
      <c r="H66">
        <v>27</v>
      </c>
    </row>
    <row r="67" spans="1:8" x14ac:dyDescent="0.25">
      <c r="A67" t="s">
        <v>419</v>
      </c>
      <c r="B67" t="s">
        <v>26</v>
      </c>
      <c r="C67" t="s">
        <v>156</v>
      </c>
      <c r="D67">
        <v>2018</v>
      </c>
      <c r="E67" t="s">
        <v>12</v>
      </c>
      <c r="F67" s="2">
        <v>45000</v>
      </c>
      <c r="G67" t="s">
        <v>420</v>
      </c>
      <c r="H67">
        <v>43</v>
      </c>
    </row>
    <row r="68" spans="1:8" x14ac:dyDescent="0.25">
      <c r="A68" t="s">
        <v>421</v>
      </c>
      <c r="B68" t="s">
        <v>29</v>
      </c>
      <c r="C68" t="s">
        <v>158</v>
      </c>
      <c r="D68">
        <v>2016</v>
      </c>
      <c r="E68" t="s">
        <v>67</v>
      </c>
      <c r="F68" t="s">
        <v>422</v>
      </c>
      <c r="G68">
        <v>30</v>
      </c>
      <c r="H68">
        <v>25</v>
      </c>
    </row>
    <row r="69" spans="1:8" x14ac:dyDescent="0.25">
      <c r="A69" t="s">
        <v>423</v>
      </c>
      <c r="B69" t="s">
        <v>32</v>
      </c>
      <c r="C69" t="s">
        <v>160</v>
      </c>
      <c r="D69">
        <v>2021</v>
      </c>
      <c r="E69" t="s">
        <v>161</v>
      </c>
      <c r="F69" s="2">
        <v>37500</v>
      </c>
      <c r="G69" t="s">
        <v>381</v>
      </c>
      <c r="H69">
        <v>87</v>
      </c>
    </row>
    <row r="70" spans="1:8" x14ac:dyDescent="0.25">
      <c r="A70" t="s">
        <v>424</v>
      </c>
      <c r="B70" t="s">
        <v>35</v>
      </c>
      <c r="C70" t="s">
        <v>163</v>
      </c>
      <c r="D70">
        <v>2018</v>
      </c>
      <c r="E70" t="s">
        <v>24</v>
      </c>
      <c r="F70" s="2">
        <v>23800</v>
      </c>
      <c r="G70" t="s">
        <v>382</v>
      </c>
      <c r="H70">
        <v>65</v>
      </c>
    </row>
    <row r="71" spans="1:8" x14ac:dyDescent="0.25">
      <c r="A71" t="s">
        <v>425</v>
      </c>
      <c r="B71" t="s">
        <v>38</v>
      </c>
      <c r="C71" t="s">
        <v>165</v>
      </c>
      <c r="D71">
        <v>2019</v>
      </c>
      <c r="E71" t="s">
        <v>20</v>
      </c>
      <c r="F71" s="1">
        <v>36500</v>
      </c>
      <c r="G71" t="s">
        <v>392</v>
      </c>
      <c r="H71">
        <v>79</v>
      </c>
    </row>
    <row r="72" spans="1:8" x14ac:dyDescent="0.25">
      <c r="A72" t="s">
        <v>426</v>
      </c>
      <c r="B72" t="s">
        <v>41</v>
      </c>
      <c r="C72" t="s">
        <v>167</v>
      </c>
      <c r="D72">
        <v>2017</v>
      </c>
      <c r="E72" t="s">
        <v>67</v>
      </c>
      <c r="F72" s="2">
        <v>42800</v>
      </c>
      <c r="G72" t="s">
        <v>420</v>
      </c>
      <c r="H72">
        <v>55</v>
      </c>
    </row>
    <row r="73" spans="1:8" x14ac:dyDescent="0.25">
      <c r="A73" t="s">
        <v>427</v>
      </c>
      <c r="B73" t="s">
        <v>10</v>
      </c>
      <c r="C73" t="s">
        <v>169</v>
      </c>
      <c r="D73">
        <v>2022</v>
      </c>
      <c r="E73" t="s">
        <v>67</v>
      </c>
      <c r="F73" t="s">
        <v>428</v>
      </c>
      <c r="G73">
        <v>40</v>
      </c>
      <c r="H73">
        <v>30</v>
      </c>
    </row>
    <row r="74" spans="1:8" x14ac:dyDescent="0.25">
      <c r="A74" t="s">
        <v>429</v>
      </c>
      <c r="B74" t="s">
        <v>14</v>
      </c>
      <c r="C74" t="s">
        <v>171</v>
      </c>
      <c r="D74">
        <v>2018</v>
      </c>
      <c r="E74" t="s">
        <v>12</v>
      </c>
      <c r="F74" s="2">
        <v>29900</v>
      </c>
      <c r="G74" t="s">
        <v>373</v>
      </c>
      <c r="H74">
        <v>6</v>
      </c>
    </row>
    <row r="75" spans="1:8" x14ac:dyDescent="0.25">
      <c r="A75" t="s">
        <v>430</v>
      </c>
      <c r="B75" t="s">
        <v>18</v>
      </c>
      <c r="C75" t="s">
        <v>173</v>
      </c>
      <c r="D75">
        <v>2015</v>
      </c>
      <c r="E75" t="s">
        <v>16</v>
      </c>
      <c r="F75" s="2">
        <v>20500</v>
      </c>
      <c r="G75" t="s">
        <v>381</v>
      </c>
      <c r="H75">
        <v>102</v>
      </c>
    </row>
    <row r="76" spans="1:8" x14ac:dyDescent="0.25">
      <c r="A76" t="s">
        <v>431</v>
      </c>
      <c r="B76" t="s">
        <v>22</v>
      </c>
      <c r="C76" t="s">
        <v>175</v>
      </c>
      <c r="D76">
        <v>2016</v>
      </c>
      <c r="E76" t="s">
        <v>12</v>
      </c>
      <c r="F76" t="s">
        <v>432</v>
      </c>
      <c r="G76">
        <v>60</v>
      </c>
      <c r="H76">
        <v>74</v>
      </c>
    </row>
    <row r="77" spans="1:8" x14ac:dyDescent="0.25">
      <c r="A77" t="s">
        <v>433</v>
      </c>
      <c r="B77" t="s">
        <v>26</v>
      </c>
      <c r="C77" t="s">
        <v>177</v>
      </c>
      <c r="D77">
        <v>2020</v>
      </c>
      <c r="E77" t="s">
        <v>12</v>
      </c>
      <c r="F77" s="2">
        <v>27800</v>
      </c>
      <c r="G77" t="s">
        <v>376</v>
      </c>
      <c r="H77">
        <v>79</v>
      </c>
    </row>
    <row r="78" spans="1:8" x14ac:dyDescent="0.25">
      <c r="A78" t="s">
        <v>434</v>
      </c>
      <c r="B78" t="s">
        <v>29</v>
      </c>
      <c r="C78" t="s">
        <v>179</v>
      </c>
      <c r="D78">
        <v>2019</v>
      </c>
      <c r="E78" t="s">
        <v>24</v>
      </c>
      <c r="F78" s="2">
        <v>55000</v>
      </c>
      <c r="G78" t="s">
        <v>378</v>
      </c>
      <c r="H78">
        <v>65</v>
      </c>
    </row>
    <row r="79" spans="1:8" x14ac:dyDescent="0.25">
      <c r="A79" t="s">
        <v>435</v>
      </c>
      <c r="B79" t="s">
        <v>38</v>
      </c>
      <c r="C79" t="s">
        <v>181</v>
      </c>
      <c r="D79">
        <v>2017</v>
      </c>
      <c r="E79" t="s">
        <v>12</v>
      </c>
      <c r="F79" s="2">
        <v>33500</v>
      </c>
      <c r="G79" t="s">
        <v>374</v>
      </c>
      <c r="H79">
        <v>45</v>
      </c>
    </row>
    <row r="80" spans="1:8" x14ac:dyDescent="0.25">
      <c r="A80" t="s">
        <v>436</v>
      </c>
      <c r="B80" t="s">
        <v>41</v>
      </c>
      <c r="C80" t="s">
        <v>183</v>
      </c>
      <c r="D80">
        <v>2022</v>
      </c>
      <c r="E80" t="s">
        <v>24</v>
      </c>
      <c r="F80" t="s">
        <v>378</v>
      </c>
      <c r="G80">
        <v>30</v>
      </c>
      <c r="H80">
        <v>87</v>
      </c>
    </row>
    <row r="81" spans="1:8" x14ac:dyDescent="0.25">
      <c r="A81" t="s">
        <v>437</v>
      </c>
      <c r="B81" t="s">
        <v>10</v>
      </c>
      <c r="C81" t="s">
        <v>185</v>
      </c>
      <c r="D81">
        <v>2018</v>
      </c>
      <c r="E81" t="s">
        <v>12</v>
      </c>
      <c r="F81" s="2">
        <v>24500</v>
      </c>
      <c r="G81" t="s">
        <v>381</v>
      </c>
      <c r="H81">
        <v>44</v>
      </c>
    </row>
    <row r="82" spans="1:8" x14ac:dyDescent="0.25">
      <c r="A82" t="s">
        <v>438</v>
      </c>
      <c r="B82" t="s">
        <v>14</v>
      </c>
      <c r="C82" t="s">
        <v>187</v>
      </c>
      <c r="D82">
        <v>2016</v>
      </c>
      <c r="E82" t="s">
        <v>12</v>
      </c>
      <c r="F82" t="s">
        <v>439</v>
      </c>
      <c r="G82">
        <v>40</v>
      </c>
      <c r="H82">
        <v>36</v>
      </c>
    </row>
    <row r="83" spans="1:8" x14ac:dyDescent="0.25">
      <c r="A83" t="s">
        <v>440</v>
      </c>
      <c r="B83" t="s">
        <v>18</v>
      </c>
      <c r="C83" t="s">
        <v>189</v>
      </c>
      <c r="D83">
        <v>2017</v>
      </c>
      <c r="E83" t="s">
        <v>20</v>
      </c>
      <c r="F83" s="2">
        <v>29000</v>
      </c>
      <c r="G83" t="s">
        <v>420</v>
      </c>
      <c r="H83">
        <v>36</v>
      </c>
    </row>
    <row r="84" spans="1:8" x14ac:dyDescent="0.25">
      <c r="A84" t="s">
        <v>441</v>
      </c>
      <c r="B84" t="s">
        <v>22</v>
      </c>
      <c r="C84" t="s">
        <v>191</v>
      </c>
      <c r="D84">
        <v>2015</v>
      </c>
      <c r="E84" t="s">
        <v>12</v>
      </c>
      <c r="F84" s="2">
        <v>18700</v>
      </c>
      <c r="G84" t="s">
        <v>373</v>
      </c>
      <c r="H84">
        <v>65</v>
      </c>
    </row>
    <row r="85" spans="1:8" x14ac:dyDescent="0.25">
      <c r="A85" t="s">
        <v>442</v>
      </c>
      <c r="B85" t="s">
        <v>26</v>
      </c>
      <c r="C85" t="s">
        <v>193</v>
      </c>
      <c r="D85">
        <v>2020</v>
      </c>
      <c r="E85" t="s">
        <v>194</v>
      </c>
      <c r="F85" s="2">
        <v>33900</v>
      </c>
      <c r="G85" t="s">
        <v>382</v>
      </c>
      <c r="H85">
        <v>43</v>
      </c>
    </row>
    <row r="86" spans="1:8" x14ac:dyDescent="0.25">
      <c r="A86" t="s">
        <v>443</v>
      </c>
      <c r="B86" t="s">
        <v>29</v>
      </c>
      <c r="C86" t="s">
        <v>196</v>
      </c>
      <c r="D86">
        <v>2018</v>
      </c>
      <c r="E86" t="s">
        <v>67</v>
      </c>
      <c r="F86" s="1">
        <v>20800</v>
      </c>
      <c r="G86" t="s">
        <v>392</v>
      </c>
      <c r="H86">
        <v>20</v>
      </c>
    </row>
    <row r="87" spans="1:8" x14ac:dyDescent="0.25">
      <c r="A87" t="s">
        <v>444</v>
      </c>
      <c r="B87" t="s">
        <v>32</v>
      </c>
      <c r="C87" t="s">
        <v>198</v>
      </c>
      <c r="D87">
        <v>2019</v>
      </c>
      <c r="E87" t="s">
        <v>12</v>
      </c>
      <c r="F87" t="s">
        <v>418</v>
      </c>
      <c r="G87" t="s">
        <v>381</v>
      </c>
      <c r="H87">
        <v>63</v>
      </c>
    </row>
    <row r="88" spans="1:8" x14ac:dyDescent="0.25">
      <c r="A88" t="s">
        <v>445</v>
      </c>
      <c r="B88" t="s">
        <v>35</v>
      </c>
      <c r="C88" t="s">
        <v>200</v>
      </c>
      <c r="D88">
        <v>2016</v>
      </c>
      <c r="E88" t="s">
        <v>12</v>
      </c>
      <c r="F88" s="2">
        <v>27500</v>
      </c>
      <c r="G88" t="s">
        <v>378</v>
      </c>
      <c r="H88">
        <v>105</v>
      </c>
    </row>
    <row r="89" spans="1:8" x14ac:dyDescent="0.25">
      <c r="A89" t="s">
        <v>446</v>
      </c>
      <c r="B89" t="s">
        <v>38</v>
      </c>
      <c r="C89" t="s">
        <v>202</v>
      </c>
      <c r="D89">
        <v>2022</v>
      </c>
      <c r="E89" t="s">
        <v>24</v>
      </c>
      <c r="F89" t="s">
        <v>447</v>
      </c>
      <c r="G89">
        <v>60</v>
      </c>
      <c r="H89">
        <v>8</v>
      </c>
    </row>
    <row r="90" spans="1:8" x14ac:dyDescent="0.25">
      <c r="A90" t="s">
        <v>448</v>
      </c>
      <c r="B90" t="s">
        <v>41</v>
      </c>
      <c r="C90" t="s">
        <v>204</v>
      </c>
      <c r="D90">
        <v>2018</v>
      </c>
      <c r="E90" t="s">
        <v>24</v>
      </c>
      <c r="F90" s="2">
        <v>34500</v>
      </c>
      <c r="G90" t="s">
        <v>376</v>
      </c>
      <c r="H90">
        <v>82</v>
      </c>
    </row>
    <row r="91" spans="1:8" x14ac:dyDescent="0.25">
      <c r="A91" t="s">
        <v>449</v>
      </c>
      <c r="B91" t="s">
        <v>22</v>
      </c>
      <c r="C91" t="s">
        <v>206</v>
      </c>
      <c r="D91">
        <v>2017</v>
      </c>
      <c r="E91" t="s">
        <v>114</v>
      </c>
      <c r="F91" s="2">
        <v>21500</v>
      </c>
      <c r="G91" t="s">
        <v>379</v>
      </c>
      <c r="H91">
        <v>94</v>
      </c>
    </row>
    <row r="92" spans="1:8" x14ac:dyDescent="0.25">
      <c r="A92" t="s">
        <v>450</v>
      </c>
      <c r="B92" t="s">
        <v>26</v>
      </c>
      <c r="C92" t="s">
        <v>208</v>
      </c>
      <c r="D92">
        <v>2018</v>
      </c>
      <c r="E92" t="s">
        <v>194</v>
      </c>
      <c r="F92" s="2">
        <v>25900</v>
      </c>
      <c r="G92" t="s">
        <v>374</v>
      </c>
      <c r="H92">
        <v>106</v>
      </c>
    </row>
    <row r="93" spans="1:8" x14ac:dyDescent="0.25">
      <c r="A93" t="s">
        <v>451</v>
      </c>
      <c r="B93" t="s">
        <v>29</v>
      </c>
      <c r="C93" t="s">
        <v>210</v>
      </c>
      <c r="D93">
        <v>2016</v>
      </c>
      <c r="E93" t="s">
        <v>211</v>
      </c>
      <c r="F93" t="s">
        <v>375</v>
      </c>
      <c r="G93">
        <v>50</v>
      </c>
      <c r="H93">
        <v>78</v>
      </c>
    </row>
    <row r="94" spans="1:8" x14ac:dyDescent="0.25">
      <c r="A94" t="s">
        <v>452</v>
      </c>
      <c r="B94" t="s">
        <v>32</v>
      </c>
      <c r="C94" t="s">
        <v>213</v>
      </c>
      <c r="D94">
        <v>2020</v>
      </c>
      <c r="E94" t="s">
        <v>24</v>
      </c>
      <c r="F94" s="2">
        <v>42500</v>
      </c>
      <c r="G94" t="s">
        <v>392</v>
      </c>
      <c r="H94">
        <v>103</v>
      </c>
    </row>
    <row r="95" spans="1:8" x14ac:dyDescent="0.25">
      <c r="A95" t="s">
        <v>453</v>
      </c>
      <c r="B95" t="s">
        <v>35</v>
      </c>
      <c r="C95" t="s">
        <v>215</v>
      </c>
      <c r="D95">
        <v>2017</v>
      </c>
      <c r="E95" t="s">
        <v>67</v>
      </c>
      <c r="F95" s="1">
        <v>29800</v>
      </c>
      <c r="G95" t="s">
        <v>373</v>
      </c>
      <c r="H95">
        <v>93</v>
      </c>
    </row>
    <row r="96" spans="1:8" x14ac:dyDescent="0.25">
      <c r="A96" t="s">
        <v>454</v>
      </c>
      <c r="B96" t="s">
        <v>38</v>
      </c>
      <c r="C96" t="s">
        <v>217</v>
      </c>
      <c r="D96">
        <v>2019</v>
      </c>
      <c r="E96" t="s">
        <v>194</v>
      </c>
      <c r="F96" t="s">
        <v>380</v>
      </c>
      <c r="G96">
        <v>70</v>
      </c>
      <c r="H96">
        <v>75</v>
      </c>
    </row>
    <row r="97" spans="1:9" x14ac:dyDescent="0.25">
      <c r="A97" t="s">
        <v>455</v>
      </c>
      <c r="B97" t="s">
        <v>41</v>
      </c>
      <c r="C97" t="s">
        <v>219</v>
      </c>
      <c r="D97">
        <v>2018</v>
      </c>
      <c r="E97" t="s">
        <v>24</v>
      </c>
      <c r="F97" s="2">
        <v>38900</v>
      </c>
      <c r="G97" t="s">
        <v>381</v>
      </c>
      <c r="H97">
        <v>83</v>
      </c>
    </row>
    <row r="98" spans="1:9" x14ac:dyDescent="0.25">
      <c r="A98" t="s">
        <v>456</v>
      </c>
      <c r="B98" t="s">
        <v>10</v>
      </c>
      <c r="C98" t="s">
        <v>221</v>
      </c>
      <c r="D98">
        <v>2015</v>
      </c>
      <c r="E98" t="s">
        <v>67</v>
      </c>
      <c r="F98" s="2">
        <v>26500</v>
      </c>
      <c r="G98" t="s">
        <v>382</v>
      </c>
      <c r="H98">
        <v>33</v>
      </c>
    </row>
    <row r="99" spans="1:9" x14ac:dyDescent="0.25">
      <c r="A99" t="s">
        <v>457</v>
      </c>
      <c r="B99" t="s">
        <v>14</v>
      </c>
      <c r="C99" t="s">
        <v>223</v>
      </c>
      <c r="D99">
        <v>2021</v>
      </c>
      <c r="E99" t="s">
        <v>24</v>
      </c>
      <c r="F99" t="s">
        <v>458</v>
      </c>
      <c r="G99">
        <v>45</v>
      </c>
      <c r="H99">
        <v>19</v>
      </c>
    </row>
    <row r="100" spans="1:9" x14ac:dyDescent="0.25">
      <c r="A100" t="s">
        <v>459</v>
      </c>
      <c r="B100" t="s">
        <v>18</v>
      </c>
      <c r="C100" t="s">
        <v>225</v>
      </c>
      <c r="D100">
        <v>2017</v>
      </c>
      <c r="E100" t="s">
        <v>12</v>
      </c>
      <c r="F100" s="2">
        <v>19900</v>
      </c>
      <c r="G100" t="s">
        <v>376</v>
      </c>
      <c r="H100">
        <v>35</v>
      </c>
    </row>
    <row r="101" spans="1:9" x14ac:dyDescent="0.25">
      <c r="A101" t="s">
        <v>460</v>
      </c>
      <c r="B101" t="s">
        <v>22</v>
      </c>
      <c r="C101" t="s">
        <v>227</v>
      </c>
      <c r="D101">
        <v>2016</v>
      </c>
      <c r="E101" t="s">
        <v>20</v>
      </c>
      <c r="F101" t="s">
        <v>422</v>
      </c>
      <c r="G101">
        <v>60</v>
      </c>
      <c r="H101">
        <v>55</v>
      </c>
    </row>
    <row r="102" spans="1:9" x14ac:dyDescent="0.25">
      <c r="A102" t="s">
        <v>461</v>
      </c>
      <c r="B102" t="s">
        <v>35</v>
      </c>
      <c r="C102" t="s">
        <v>229</v>
      </c>
      <c r="D102">
        <v>2018</v>
      </c>
      <c r="E102" t="s">
        <v>12</v>
      </c>
      <c r="F102" s="2">
        <v>23500</v>
      </c>
      <c r="G102" t="s">
        <v>373</v>
      </c>
      <c r="H102">
        <v>12</v>
      </c>
    </row>
    <row r="103" spans="1:9" x14ac:dyDescent="0.25">
      <c r="A103" t="s">
        <v>462</v>
      </c>
      <c r="B103" t="s">
        <v>38</v>
      </c>
      <c r="C103" t="s">
        <v>231</v>
      </c>
      <c r="D103">
        <v>2019</v>
      </c>
      <c r="E103" t="s">
        <v>16</v>
      </c>
      <c r="F103" s="1">
        <v>45000</v>
      </c>
      <c r="G103" t="s">
        <v>374</v>
      </c>
      <c r="H103">
        <v>19</v>
      </c>
    </row>
    <row r="104" spans="1:9" x14ac:dyDescent="0.25">
      <c r="A104" t="s">
        <v>463</v>
      </c>
      <c r="B104" t="s">
        <v>41</v>
      </c>
      <c r="C104" t="s">
        <v>233</v>
      </c>
      <c r="D104">
        <v>2017</v>
      </c>
      <c r="E104" t="s">
        <v>67</v>
      </c>
      <c r="F104" t="s">
        <v>464</v>
      </c>
      <c r="G104">
        <v>50</v>
      </c>
      <c r="H104">
        <v>99</v>
      </c>
    </row>
    <row r="105" spans="1:9" x14ac:dyDescent="0.25">
      <c r="A105" t="s">
        <v>465</v>
      </c>
      <c r="B105" t="s">
        <v>10</v>
      </c>
      <c r="C105" t="s">
        <v>235</v>
      </c>
      <c r="D105">
        <v>2018</v>
      </c>
      <c r="E105" t="s">
        <v>16</v>
      </c>
      <c r="F105" s="2">
        <v>35900</v>
      </c>
      <c r="G105" t="s">
        <v>392</v>
      </c>
      <c r="H105">
        <v>5</v>
      </c>
    </row>
    <row r="106" spans="1:9" x14ac:dyDescent="0.25">
      <c r="A106" t="s">
        <v>466</v>
      </c>
      <c r="B106" t="s">
        <v>14</v>
      </c>
      <c r="C106" t="s">
        <v>237</v>
      </c>
      <c r="D106">
        <v>2016</v>
      </c>
      <c r="E106" t="s">
        <v>12</v>
      </c>
      <c r="F106" s="2">
        <v>21500</v>
      </c>
      <c r="G106" t="s">
        <v>381</v>
      </c>
      <c r="H106">
        <v>93</v>
      </c>
    </row>
    <row r="107" spans="1:9" x14ac:dyDescent="0.25">
      <c r="A107" t="s">
        <v>467</v>
      </c>
      <c r="B107" t="s">
        <v>18</v>
      </c>
      <c r="C107" t="s">
        <v>239</v>
      </c>
      <c r="D107">
        <v>2017</v>
      </c>
      <c r="E107" t="s">
        <v>12</v>
      </c>
      <c r="F107" t="s">
        <v>468</v>
      </c>
      <c r="G107">
        <v>40</v>
      </c>
      <c r="H107">
        <v>22</v>
      </c>
    </row>
    <row r="108" spans="1:9" x14ac:dyDescent="0.25">
      <c r="A108" t="s">
        <v>469</v>
      </c>
      <c r="B108" t="s">
        <v>22</v>
      </c>
      <c r="C108" t="s">
        <v>241</v>
      </c>
      <c r="D108">
        <v>2015</v>
      </c>
      <c r="E108" t="s">
        <v>12</v>
      </c>
      <c r="F108" s="2">
        <v>17800</v>
      </c>
      <c r="G108" t="s">
        <v>373</v>
      </c>
      <c r="H108">
        <v>63</v>
      </c>
    </row>
    <row r="109" spans="1:9" x14ac:dyDescent="0.25">
      <c r="A109" t="s">
        <v>470</v>
      </c>
      <c r="B109" t="s">
        <v>26</v>
      </c>
      <c r="C109" t="s">
        <v>243</v>
      </c>
      <c r="D109">
        <v>2020</v>
      </c>
      <c r="E109" t="s">
        <v>12</v>
      </c>
      <c r="F109" s="1">
        <v>32500</v>
      </c>
      <c r="G109" t="s">
        <v>382</v>
      </c>
      <c r="H109">
        <v>18</v>
      </c>
    </row>
    <row r="110" spans="1:9" x14ac:dyDescent="0.25">
      <c r="A110" t="s">
        <v>471</v>
      </c>
      <c r="B110" t="s">
        <v>29</v>
      </c>
      <c r="C110" t="s">
        <v>245</v>
      </c>
      <c r="D110">
        <v>2018</v>
      </c>
      <c r="E110" t="s">
        <v>20</v>
      </c>
      <c r="F110" s="2">
        <v>20900</v>
      </c>
      <c r="G110" t="s">
        <v>376</v>
      </c>
      <c r="H110">
        <v>102</v>
      </c>
      <c r="I110" t="str">
        <f>_xlfn.CONCAT($C110,", ", $E110)</f>
        <v>Jazz, Hatchback</v>
      </c>
    </row>
    <row r="111" spans="1:9" x14ac:dyDescent="0.25">
      <c r="A111" t="s">
        <v>472</v>
      </c>
      <c r="B111" t="s">
        <v>32</v>
      </c>
      <c r="C111" t="s">
        <v>247</v>
      </c>
      <c r="D111">
        <v>2019</v>
      </c>
      <c r="E111" t="s">
        <v>12</v>
      </c>
      <c r="F111" t="s">
        <v>473</v>
      </c>
      <c r="G111">
        <v>55</v>
      </c>
      <c r="H111">
        <v>92</v>
      </c>
    </row>
    <row r="112" spans="1:9" x14ac:dyDescent="0.25">
      <c r="A112" t="s">
        <v>474</v>
      </c>
      <c r="B112" t="s">
        <v>35</v>
      </c>
      <c r="C112" t="s">
        <v>249</v>
      </c>
      <c r="D112">
        <v>2017</v>
      </c>
      <c r="E112" t="s">
        <v>12</v>
      </c>
      <c r="F112" s="2">
        <v>28500</v>
      </c>
      <c r="G112" t="s">
        <v>379</v>
      </c>
      <c r="H112">
        <v>103</v>
      </c>
    </row>
    <row r="113" spans="1:8" x14ac:dyDescent="0.25">
      <c r="A113" t="s">
        <v>475</v>
      </c>
      <c r="B113" t="s">
        <v>41</v>
      </c>
      <c r="C113" t="s">
        <v>251</v>
      </c>
      <c r="D113">
        <v>2022</v>
      </c>
      <c r="E113" t="s">
        <v>20</v>
      </c>
      <c r="F113" t="s">
        <v>476</v>
      </c>
      <c r="G113">
        <v>30</v>
      </c>
      <c r="H113">
        <v>56</v>
      </c>
    </row>
    <row r="114" spans="1:8" x14ac:dyDescent="0.25">
      <c r="H114">
        <v>95</v>
      </c>
    </row>
    <row r="115" spans="1:8" x14ac:dyDescent="0.25">
      <c r="H115">
        <v>88</v>
      </c>
    </row>
    <row r="116" spans="1:8" x14ac:dyDescent="0.25">
      <c r="H116">
        <v>70</v>
      </c>
    </row>
    <row r="117" spans="1:8" x14ac:dyDescent="0.25">
      <c r="H117">
        <v>72</v>
      </c>
    </row>
  </sheetData>
  <autoFilter ref="A1:G113" xr:uid="{7C229165-6A54-4A31-901F-00DCD358588D}"/>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CC872-3549-4C9A-93F0-EE961191D5EC}">
  <dimension ref="A1:H117"/>
  <sheetViews>
    <sheetView workbookViewId="0">
      <selection activeCell="H1" sqref="H1:H1048576"/>
    </sheetView>
  </sheetViews>
  <sheetFormatPr defaultRowHeight="15" x14ac:dyDescent="0.25"/>
  <cols>
    <col min="1" max="1" width="10" bestFit="1" customWidth="1"/>
    <col min="2" max="2" width="13.28515625" bestFit="1" customWidth="1"/>
    <col min="3" max="3" width="12" bestFit="1" customWidth="1"/>
    <col min="5" max="5" width="10" bestFit="1" customWidth="1"/>
    <col min="6" max="6" width="12.28515625" bestFit="1" customWidth="1"/>
    <col min="7" max="7" width="14.5703125" bestFit="1" customWidth="1"/>
    <col min="8" max="8" width="17.7109375" bestFit="1" customWidth="1"/>
  </cols>
  <sheetData>
    <row r="1" spans="1:8" s="3" customFormat="1" x14ac:dyDescent="0.25">
      <c r="A1" s="3" t="s">
        <v>0</v>
      </c>
      <c r="B1" s="3" t="s">
        <v>1</v>
      </c>
      <c r="C1" s="3" t="s">
        <v>2</v>
      </c>
      <c r="D1" s="3" t="s">
        <v>4</v>
      </c>
      <c r="E1" s="3" t="s">
        <v>5</v>
      </c>
      <c r="F1" s="3" t="s">
        <v>6</v>
      </c>
      <c r="G1" s="3" t="s">
        <v>7</v>
      </c>
      <c r="H1" s="3" t="s">
        <v>8</v>
      </c>
    </row>
    <row r="2" spans="1:8" x14ac:dyDescent="0.25">
      <c r="A2" t="s">
        <v>9</v>
      </c>
      <c r="B2" t="s">
        <v>10</v>
      </c>
      <c r="C2" t="s">
        <v>11</v>
      </c>
      <c r="D2">
        <v>2018</v>
      </c>
      <c r="E2" t="s">
        <v>12</v>
      </c>
      <c r="F2">
        <v>21500</v>
      </c>
      <c r="G2">
        <v>25</v>
      </c>
      <c r="H2">
        <v>57</v>
      </c>
    </row>
    <row r="3" spans="1:8" x14ac:dyDescent="0.25">
      <c r="A3" t="s">
        <v>13</v>
      </c>
      <c r="B3" t="s">
        <v>14</v>
      </c>
      <c r="C3" t="s">
        <v>15</v>
      </c>
      <c r="D3">
        <v>2019</v>
      </c>
      <c r="E3" t="s">
        <v>16</v>
      </c>
      <c r="F3" s="1">
        <v>30500</v>
      </c>
      <c r="G3" t="s">
        <v>371</v>
      </c>
      <c r="H3">
        <v>87</v>
      </c>
    </row>
    <row r="4" spans="1:8" x14ac:dyDescent="0.25">
      <c r="A4" t="s">
        <v>17</v>
      </c>
      <c r="B4" t="s">
        <v>18</v>
      </c>
      <c r="C4" t="s">
        <v>19</v>
      </c>
      <c r="D4">
        <v>2017</v>
      </c>
      <c r="E4" t="s">
        <v>20</v>
      </c>
      <c r="F4">
        <v>18900</v>
      </c>
      <c r="G4">
        <v>60</v>
      </c>
      <c r="H4">
        <v>105</v>
      </c>
    </row>
    <row r="5" spans="1:8" x14ac:dyDescent="0.25">
      <c r="A5" t="s">
        <v>21</v>
      </c>
      <c r="B5" t="s">
        <v>22</v>
      </c>
      <c r="C5" t="s">
        <v>23</v>
      </c>
      <c r="D5">
        <v>2020</v>
      </c>
      <c r="E5" t="s">
        <v>24</v>
      </c>
      <c r="F5" s="2">
        <v>27800</v>
      </c>
      <c r="G5">
        <v>80</v>
      </c>
      <c r="H5">
        <v>71</v>
      </c>
    </row>
    <row r="6" spans="1:8" x14ac:dyDescent="0.25">
      <c r="A6" t="s">
        <v>25</v>
      </c>
      <c r="B6" t="s">
        <v>26</v>
      </c>
      <c r="C6" t="s">
        <v>27</v>
      </c>
      <c r="D6">
        <v>2016</v>
      </c>
      <c r="E6" t="s">
        <v>20</v>
      </c>
      <c r="F6" s="2">
        <v>14750</v>
      </c>
      <c r="G6">
        <v>100</v>
      </c>
      <c r="H6">
        <v>11</v>
      </c>
    </row>
    <row r="7" spans="1:8" x14ac:dyDescent="0.25">
      <c r="A7" t="s">
        <v>28</v>
      </c>
      <c r="B7" t="s">
        <v>29</v>
      </c>
      <c r="C7" t="s">
        <v>30</v>
      </c>
      <c r="D7">
        <v>2021</v>
      </c>
      <c r="E7" t="s">
        <v>24</v>
      </c>
      <c r="F7" t="s">
        <v>372</v>
      </c>
      <c r="G7">
        <v>45</v>
      </c>
      <c r="H7">
        <v>34</v>
      </c>
    </row>
    <row r="8" spans="1:8" x14ac:dyDescent="0.25">
      <c r="A8" t="s">
        <v>31</v>
      </c>
      <c r="B8" t="s">
        <v>32</v>
      </c>
      <c r="C8" t="s">
        <v>33</v>
      </c>
      <c r="D8">
        <v>2015</v>
      </c>
      <c r="E8" t="s">
        <v>24</v>
      </c>
      <c r="F8" s="2">
        <v>21900</v>
      </c>
      <c r="G8">
        <v>75</v>
      </c>
      <c r="H8">
        <v>62</v>
      </c>
    </row>
    <row r="9" spans="1:8" x14ac:dyDescent="0.25">
      <c r="A9" t="s">
        <v>34</v>
      </c>
      <c r="B9" t="s">
        <v>35</v>
      </c>
      <c r="C9" t="s">
        <v>36</v>
      </c>
      <c r="D9">
        <v>2019</v>
      </c>
      <c r="E9" t="s">
        <v>24</v>
      </c>
      <c r="F9" s="2">
        <v>29990</v>
      </c>
      <c r="G9">
        <v>35</v>
      </c>
      <c r="H9">
        <v>24</v>
      </c>
    </row>
    <row r="10" spans="1:8" x14ac:dyDescent="0.25">
      <c r="A10" t="s">
        <v>37</v>
      </c>
      <c r="B10" t="s">
        <v>38</v>
      </c>
      <c r="C10" t="s">
        <v>39</v>
      </c>
      <c r="D10">
        <v>2018</v>
      </c>
      <c r="E10" t="s">
        <v>20</v>
      </c>
      <c r="F10">
        <v>19.8</v>
      </c>
      <c r="G10">
        <v>55</v>
      </c>
      <c r="H10">
        <v>4</v>
      </c>
    </row>
    <row r="11" spans="1:8" x14ac:dyDescent="0.25">
      <c r="A11" t="s">
        <v>40</v>
      </c>
      <c r="B11" t="s">
        <v>41</v>
      </c>
      <c r="C11" t="s">
        <v>42</v>
      </c>
      <c r="D11">
        <v>2014</v>
      </c>
      <c r="E11" t="s">
        <v>12</v>
      </c>
      <c r="F11">
        <v>26500</v>
      </c>
      <c r="G11" t="s">
        <v>373</v>
      </c>
      <c r="H11">
        <v>40</v>
      </c>
    </row>
    <row r="12" spans="1:8" x14ac:dyDescent="0.25">
      <c r="A12" t="s">
        <v>43</v>
      </c>
      <c r="B12" t="s">
        <v>10</v>
      </c>
      <c r="C12" t="s">
        <v>44</v>
      </c>
      <c r="D12">
        <v>2022</v>
      </c>
      <c r="E12" t="s">
        <v>12</v>
      </c>
      <c r="F12">
        <v>24500</v>
      </c>
      <c r="G12">
        <v>50</v>
      </c>
      <c r="H12">
        <v>89</v>
      </c>
    </row>
    <row r="13" spans="1:8" x14ac:dyDescent="0.25">
      <c r="A13" t="s">
        <v>45</v>
      </c>
      <c r="B13" t="s">
        <v>14</v>
      </c>
      <c r="C13" t="s">
        <v>46</v>
      </c>
      <c r="D13">
        <v>2019</v>
      </c>
      <c r="E13" t="s">
        <v>20</v>
      </c>
      <c r="F13" s="1">
        <v>18200</v>
      </c>
      <c r="G13" t="s">
        <v>374</v>
      </c>
      <c r="H13">
        <v>7</v>
      </c>
    </row>
    <row r="14" spans="1:8" x14ac:dyDescent="0.25">
      <c r="A14" t="s">
        <v>47</v>
      </c>
      <c r="B14" t="s">
        <v>18</v>
      </c>
      <c r="C14" t="s">
        <v>48</v>
      </c>
      <c r="D14">
        <v>2016</v>
      </c>
      <c r="E14" t="s">
        <v>20</v>
      </c>
      <c r="F14">
        <v>15900</v>
      </c>
      <c r="G14">
        <v>80</v>
      </c>
      <c r="H14">
        <v>22</v>
      </c>
    </row>
    <row r="15" spans="1:8" x14ac:dyDescent="0.25">
      <c r="A15" t="s">
        <v>49</v>
      </c>
      <c r="B15" t="s">
        <v>22</v>
      </c>
      <c r="C15" t="s">
        <v>50</v>
      </c>
      <c r="D15">
        <v>2020</v>
      </c>
      <c r="E15" t="s">
        <v>24</v>
      </c>
      <c r="F15" s="2">
        <v>32700</v>
      </c>
      <c r="G15">
        <v>70</v>
      </c>
      <c r="H15">
        <v>59</v>
      </c>
    </row>
    <row r="16" spans="1:8" x14ac:dyDescent="0.25">
      <c r="A16" t="s">
        <v>51</v>
      </c>
      <c r="B16" t="s">
        <v>26</v>
      </c>
      <c r="C16" t="s">
        <v>52</v>
      </c>
      <c r="D16">
        <v>2017</v>
      </c>
      <c r="E16" t="s">
        <v>24</v>
      </c>
      <c r="F16" s="2">
        <v>23500</v>
      </c>
      <c r="G16">
        <v>90</v>
      </c>
      <c r="H16">
        <v>43</v>
      </c>
    </row>
    <row r="17" spans="1:8" x14ac:dyDescent="0.25">
      <c r="A17" t="s">
        <v>53</v>
      </c>
      <c r="B17" t="s">
        <v>29</v>
      </c>
      <c r="C17" t="s">
        <v>54</v>
      </c>
      <c r="D17">
        <v>2023</v>
      </c>
      <c r="E17" t="s">
        <v>12</v>
      </c>
      <c r="F17" t="s">
        <v>375</v>
      </c>
      <c r="G17">
        <v>40</v>
      </c>
      <c r="H17">
        <v>44</v>
      </c>
    </row>
    <row r="18" spans="1:8" x14ac:dyDescent="0.25">
      <c r="A18" t="s">
        <v>55</v>
      </c>
      <c r="B18" t="s">
        <v>32</v>
      </c>
      <c r="C18" t="s">
        <v>56</v>
      </c>
      <c r="D18">
        <v>2014</v>
      </c>
      <c r="E18" t="s">
        <v>24</v>
      </c>
      <c r="F18" s="2">
        <v>20700</v>
      </c>
      <c r="G18">
        <v>85</v>
      </c>
      <c r="H18">
        <v>90</v>
      </c>
    </row>
    <row r="19" spans="1:8" x14ac:dyDescent="0.25">
      <c r="A19" t="s">
        <v>57</v>
      </c>
      <c r="B19" t="s">
        <v>35</v>
      </c>
      <c r="C19" t="s">
        <v>58</v>
      </c>
      <c r="D19">
        <v>2018</v>
      </c>
      <c r="E19" t="s">
        <v>24</v>
      </c>
      <c r="F19" s="2">
        <v>57990</v>
      </c>
      <c r="G19">
        <v>30</v>
      </c>
      <c r="H19">
        <v>74</v>
      </c>
    </row>
    <row r="20" spans="1:8" x14ac:dyDescent="0.25">
      <c r="A20" t="s">
        <v>59</v>
      </c>
      <c r="B20" t="s">
        <v>38</v>
      </c>
      <c r="C20" t="s">
        <v>60</v>
      </c>
      <c r="D20">
        <v>2019</v>
      </c>
      <c r="E20" t="s">
        <v>12</v>
      </c>
      <c r="F20">
        <v>27.5</v>
      </c>
      <c r="G20">
        <v>60</v>
      </c>
      <c r="H20">
        <v>84</v>
      </c>
    </row>
    <row r="21" spans="1:8" x14ac:dyDescent="0.25">
      <c r="A21" t="s">
        <v>61</v>
      </c>
      <c r="B21" t="s">
        <v>41</v>
      </c>
      <c r="C21" t="s">
        <v>62</v>
      </c>
      <c r="D21">
        <v>2015</v>
      </c>
      <c r="E21" t="s">
        <v>12</v>
      </c>
      <c r="F21">
        <v>34500</v>
      </c>
      <c r="G21" t="s">
        <v>376</v>
      </c>
      <c r="H21">
        <v>20</v>
      </c>
    </row>
    <row r="22" spans="1:8" x14ac:dyDescent="0.25">
      <c r="A22" t="s">
        <v>63</v>
      </c>
      <c r="B22" t="s">
        <v>10</v>
      </c>
      <c r="C22" t="s">
        <v>64</v>
      </c>
      <c r="D22">
        <v>2021</v>
      </c>
      <c r="E22" t="s">
        <v>24</v>
      </c>
      <c r="F22" s="2">
        <v>75000</v>
      </c>
      <c r="G22">
        <v>20</v>
      </c>
      <c r="H22">
        <v>58</v>
      </c>
    </row>
    <row r="23" spans="1:8" x14ac:dyDescent="0.25">
      <c r="A23" t="s">
        <v>65</v>
      </c>
      <c r="B23" t="s">
        <v>14</v>
      </c>
      <c r="C23" t="s">
        <v>66</v>
      </c>
      <c r="D23">
        <v>2018</v>
      </c>
      <c r="E23" t="s">
        <v>67</v>
      </c>
      <c r="F23" s="2">
        <v>45600</v>
      </c>
      <c r="G23" t="s">
        <v>378</v>
      </c>
      <c r="H23">
        <v>76</v>
      </c>
    </row>
    <row r="24" spans="1:8" x14ac:dyDescent="0.25">
      <c r="A24" t="s">
        <v>68</v>
      </c>
      <c r="B24" t="s">
        <v>18</v>
      </c>
      <c r="C24" t="s">
        <v>69</v>
      </c>
      <c r="D24">
        <v>2019</v>
      </c>
      <c r="E24" t="s">
        <v>16</v>
      </c>
      <c r="F24">
        <v>29800</v>
      </c>
      <c r="G24">
        <v>65</v>
      </c>
      <c r="H24">
        <v>108</v>
      </c>
    </row>
    <row r="25" spans="1:8" x14ac:dyDescent="0.25">
      <c r="A25" t="s">
        <v>70</v>
      </c>
      <c r="B25" t="s">
        <v>22</v>
      </c>
      <c r="C25" t="s">
        <v>71</v>
      </c>
      <c r="D25">
        <v>2017</v>
      </c>
      <c r="E25" t="s">
        <v>20</v>
      </c>
      <c r="F25" s="1">
        <v>12300</v>
      </c>
      <c r="G25" t="s">
        <v>379</v>
      </c>
      <c r="H25">
        <v>68</v>
      </c>
    </row>
    <row r="26" spans="1:8" x14ac:dyDescent="0.25">
      <c r="A26" t="s">
        <v>72</v>
      </c>
      <c r="B26" t="s">
        <v>26</v>
      </c>
      <c r="C26" t="s">
        <v>73</v>
      </c>
      <c r="D26">
        <v>2018</v>
      </c>
      <c r="E26" t="s">
        <v>24</v>
      </c>
      <c r="F26" s="2">
        <v>17900</v>
      </c>
      <c r="G26">
        <v>95</v>
      </c>
      <c r="H26">
        <v>9</v>
      </c>
    </row>
    <row r="27" spans="1:8" x14ac:dyDescent="0.25">
      <c r="A27" t="s">
        <v>74</v>
      </c>
      <c r="B27" t="s">
        <v>29</v>
      </c>
      <c r="C27" t="s">
        <v>75</v>
      </c>
      <c r="D27">
        <v>2016</v>
      </c>
      <c r="E27" t="s">
        <v>12</v>
      </c>
      <c r="F27" t="s">
        <v>380</v>
      </c>
      <c r="G27">
        <v>50</v>
      </c>
      <c r="H27">
        <v>46</v>
      </c>
    </row>
    <row r="28" spans="1:8" x14ac:dyDescent="0.25">
      <c r="A28" t="s">
        <v>76</v>
      </c>
      <c r="B28" t="s">
        <v>32</v>
      </c>
      <c r="C28" t="s">
        <v>77</v>
      </c>
      <c r="D28">
        <v>2020</v>
      </c>
      <c r="E28" t="s">
        <v>20</v>
      </c>
      <c r="F28" s="2">
        <v>23400</v>
      </c>
      <c r="G28" t="s">
        <v>381</v>
      </c>
      <c r="H28">
        <v>53</v>
      </c>
    </row>
    <row r="29" spans="1:8" x14ac:dyDescent="0.25">
      <c r="A29" t="s">
        <v>78</v>
      </c>
      <c r="B29" t="s">
        <v>35</v>
      </c>
      <c r="C29" t="s">
        <v>79</v>
      </c>
      <c r="D29">
        <v>2019</v>
      </c>
      <c r="E29" t="s">
        <v>16</v>
      </c>
      <c r="F29">
        <v>31.99</v>
      </c>
      <c r="G29">
        <v>40</v>
      </c>
      <c r="H29">
        <v>76</v>
      </c>
    </row>
    <row r="30" spans="1:8" x14ac:dyDescent="0.25">
      <c r="A30" t="s">
        <v>80</v>
      </c>
      <c r="B30" t="s">
        <v>38</v>
      </c>
      <c r="C30" t="s">
        <v>81</v>
      </c>
      <c r="D30">
        <v>2018</v>
      </c>
      <c r="E30" t="s">
        <v>24</v>
      </c>
      <c r="F30" s="2">
        <v>33500</v>
      </c>
      <c r="G30" t="s">
        <v>382</v>
      </c>
      <c r="H30">
        <v>7</v>
      </c>
    </row>
    <row r="31" spans="1:8" x14ac:dyDescent="0.25">
      <c r="A31" t="s">
        <v>82</v>
      </c>
      <c r="B31" t="s">
        <v>41</v>
      </c>
      <c r="C31" t="s">
        <v>83</v>
      </c>
      <c r="D31">
        <v>2015</v>
      </c>
      <c r="E31" t="s">
        <v>24</v>
      </c>
      <c r="F31">
        <v>45500</v>
      </c>
      <c r="G31" t="s">
        <v>383</v>
      </c>
      <c r="H31">
        <v>54</v>
      </c>
    </row>
    <row r="32" spans="1:8" x14ac:dyDescent="0.25">
      <c r="A32" t="s">
        <v>84</v>
      </c>
      <c r="B32" t="s">
        <v>10</v>
      </c>
      <c r="C32" t="s">
        <v>85</v>
      </c>
      <c r="D32">
        <v>2022</v>
      </c>
      <c r="E32" t="s">
        <v>20</v>
      </c>
      <c r="F32" s="2">
        <v>27500</v>
      </c>
      <c r="G32">
        <v>30</v>
      </c>
      <c r="H32">
        <v>92</v>
      </c>
    </row>
    <row r="33" spans="1:8" x14ac:dyDescent="0.25">
      <c r="A33" t="s">
        <v>86</v>
      </c>
      <c r="B33" t="s">
        <v>14</v>
      </c>
      <c r="C33" t="s">
        <v>87</v>
      </c>
      <c r="D33">
        <v>2019</v>
      </c>
      <c r="E33" t="s">
        <v>20</v>
      </c>
      <c r="F33" s="1">
        <v>20400</v>
      </c>
      <c r="G33" t="s">
        <v>374</v>
      </c>
      <c r="H33">
        <v>76</v>
      </c>
    </row>
    <row r="34" spans="1:8" x14ac:dyDescent="0.25">
      <c r="A34" t="s">
        <v>88</v>
      </c>
      <c r="B34" t="s">
        <v>18</v>
      </c>
      <c r="C34" t="s">
        <v>89</v>
      </c>
      <c r="D34">
        <v>2018</v>
      </c>
      <c r="E34" t="s">
        <v>24</v>
      </c>
      <c r="F34" s="2">
        <v>29500</v>
      </c>
      <c r="G34">
        <v>80</v>
      </c>
      <c r="H34">
        <v>87</v>
      </c>
    </row>
    <row r="35" spans="1:8" x14ac:dyDescent="0.25">
      <c r="A35" t="s">
        <v>90</v>
      </c>
      <c r="B35" t="s">
        <v>22</v>
      </c>
      <c r="C35" t="s">
        <v>91</v>
      </c>
      <c r="D35">
        <v>2020</v>
      </c>
      <c r="E35" t="s">
        <v>24</v>
      </c>
      <c r="F35" s="2">
        <v>26800</v>
      </c>
      <c r="G35">
        <v>70</v>
      </c>
      <c r="H35">
        <v>27</v>
      </c>
    </row>
    <row r="36" spans="1:8" x14ac:dyDescent="0.25">
      <c r="A36" t="s">
        <v>92</v>
      </c>
      <c r="B36" t="s">
        <v>26</v>
      </c>
      <c r="C36" t="s">
        <v>93</v>
      </c>
      <c r="D36">
        <v>2017</v>
      </c>
      <c r="E36" t="s">
        <v>24</v>
      </c>
      <c r="F36" s="2">
        <v>34900</v>
      </c>
      <c r="G36" t="s">
        <v>376</v>
      </c>
      <c r="H36">
        <v>86</v>
      </c>
    </row>
    <row r="37" spans="1:8" x14ac:dyDescent="0.25">
      <c r="A37" t="s">
        <v>94</v>
      </c>
      <c r="B37" t="s">
        <v>29</v>
      </c>
      <c r="C37" t="s">
        <v>95</v>
      </c>
      <c r="D37">
        <v>2023</v>
      </c>
      <c r="E37" t="s">
        <v>24</v>
      </c>
      <c r="F37" t="s">
        <v>384</v>
      </c>
      <c r="G37">
        <v>60</v>
      </c>
      <c r="H37">
        <v>67</v>
      </c>
    </row>
    <row r="38" spans="1:8" x14ac:dyDescent="0.25">
      <c r="A38" t="s">
        <v>96</v>
      </c>
      <c r="B38" t="s">
        <v>32</v>
      </c>
      <c r="C38" t="s">
        <v>97</v>
      </c>
      <c r="D38">
        <v>2014</v>
      </c>
      <c r="E38" t="s">
        <v>24</v>
      </c>
      <c r="F38" s="2">
        <v>18700</v>
      </c>
      <c r="G38">
        <v>95</v>
      </c>
      <c r="H38">
        <v>49</v>
      </c>
    </row>
    <row r="39" spans="1:8" x14ac:dyDescent="0.25">
      <c r="A39" t="s">
        <v>98</v>
      </c>
      <c r="B39" t="s">
        <v>35</v>
      </c>
      <c r="C39" t="s">
        <v>99</v>
      </c>
      <c r="D39">
        <v>2018</v>
      </c>
      <c r="E39" t="s">
        <v>20</v>
      </c>
      <c r="F39" s="2">
        <v>37990</v>
      </c>
      <c r="G39" t="s">
        <v>386</v>
      </c>
      <c r="H39">
        <v>19</v>
      </c>
    </row>
    <row r="40" spans="1:8" x14ac:dyDescent="0.25">
      <c r="A40" t="s">
        <v>100</v>
      </c>
      <c r="B40" t="s">
        <v>38</v>
      </c>
      <c r="C40" t="s">
        <v>101</v>
      </c>
      <c r="D40">
        <v>2019</v>
      </c>
      <c r="E40" t="s">
        <v>12</v>
      </c>
      <c r="F40">
        <v>42.8</v>
      </c>
      <c r="G40" t="s">
        <v>379</v>
      </c>
      <c r="H40">
        <v>48</v>
      </c>
    </row>
    <row r="41" spans="1:8" x14ac:dyDescent="0.25">
      <c r="A41" t="s">
        <v>102</v>
      </c>
      <c r="B41" t="s">
        <v>41</v>
      </c>
      <c r="C41" t="s">
        <v>103</v>
      </c>
      <c r="D41">
        <v>2015</v>
      </c>
      <c r="E41" t="s">
        <v>12</v>
      </c>
      <c r="F41" s="2">
        <v>66500</v>
      </c>
      <c r="G41" t="s">
        <v>374</v>
      </c>
      <c r="H41">
        <v>73</v>
      </c>
    </row>
    <row r="42" spans="1:8" x14ac:dyDescent="0.25">
      <c r="A42" t="s">
        <v>104</v>
      </c>
      <c r="B42" t="s">
        <v>10</v>
      </c>
      <c r="C42" t="s">
        <v>105</v>
      </c>
      <c r="D42">
        <v>2021</v>
      </c>
      <c r="E42" t="s">
        <v>24</v>
      </c>
      <c r="F42" s="2">
        <v>38900</v>
      </c>
      <c r="G42" t="s">
        <v>383</v>
      </c>
      <c r="H42">
        <v>62</v>
      </c>
    </row>
    <row r="43" spans="1:8" x14ac:dyDescent="0.25">
      <c r="A43" t="s">
        <v>106</v>
      </c>
      <c r="B43" t="s">
        <v>18</v>
      </c>
      <c r="C43" t="s">
        <v>107</v>
      </c>
      <c r="D43">
        <v>2017</v>
      </c>
      <c r="E43" t="s">
        <v>24</v>
      </c>
      <c r="F43" s="2">
        <v>22500</v>
      </c>
      <c r="G43" t="s">
        <v>381</v>
      </c>
      <c r="H43">
        <v>78</v>
      </c>
    </row>
    <row r="44" spans="1:8" x14ac:dyDescent="0.25">
      <c r="A44" t="s">
        <v>108</v>
      </c>
      <c r="B44" t="s">
        <v>22</v>
      </c>
      <c r="C44" t="s">
        <v>109</v>
      </c>
      <c r="D44">
        <v>2019</v>
      </c>
      <c r="E44" t="s">
        <v>24</v>
      </c>
      <c r="F44" s="2">
        <v>24600</v>
      </c>
      <c r="G44" t="s">
        <v>392</v>
      </c>
      <c r="H44">
        <v>85</v>
      </c>
    </row>
    <row r="45" spans="1:8" x14ac:dyDescent="0.25">
      <c r="A45" t="s">
        <v>110</v>
      </c>
      <c r="B45" t="s">
        <v>26</v>
      </c>
      <c r="C45" t="s">
        <v>111</v>
      </c>
      <c r="D45">
        <v>2022</v>
      </c>
      <c r="E45" t="s">
        <v>24</v>
      </c>
      <c r="F45" s="2">
        <v>21800</v>
      </c>
      <c r="G45">
        <v>55</v>
      </c>
      <c r="H45">
        <v>103</v>
      </c>
    </row>
    <row r="46" spans="1:8" x14ac:dyDescent="0.25">
      <c r="A46" t="s">
        <v>112</v>
      </c>
      <c r="B46" t="s">
        <v>29</v>
      </c>
      <c r="C46" t="s">
        <v>113</v>
      </c>
      <c r="D46">
        <v>2016</v>
      </c>
      <c r="E46" t="s">
        <v>114</v>
      </c>
      <c r="F46" t="s">
        <v>395</v>
      </c>
      <c r="G46">
        <v>40</v>
      </c>
      <c r="H46">
        <v>26</v>
      </c>
    </row>
    <row r="47" spans="1:8" x14ac:dyDescent="0.25">
      <c r="A47" t="s">
        <v>115</v>
      </c>
      <c r="B47" t="s">
        <v>32</v>
      </c>
      <c r="C47" t="s">
        <v>116</v>
      </c>
      <c r="D47">
        <v>2021</v>
      </c>
      <c r="E47" t="s">
        <v>67</v>
      </c>
      <c r="F47" s="2">
        <v>35500</v>
      </c>
      <c r="G47" t="s">
        <v>382</v>
      </c>
      <c r="H47">
        <v>52</v>
      </c>
    </row>
    <row r="48" spans="1:8" x14ac:dyDescent="0.25">
      <c r="A48" t="s">
        <v>117</v>
      </c>
      <c r="B48" t="s">
        <v>35</v>
      </c>
      <c r="C48" t="s">
        <v>118</v>
      </c>
      <c r="D48">
        <v>2018</v>
      </c>
      <c r="E48" t="s">
        <v>24</v>
      </c>
      <c r="F48" s="2">
        <v>27990</v>
      </c>
      <c r="G48" t="s">
        <v>386</v>
      </c>
      <c r="H48">
        <v>10</v>
      </c>
    </row>
    <row r="49" spans="1:8" x14ac:dyDescent="0.25">
      <c r="A49" t="s">
        <v>119</v>
      </c>
      <c r="B49" t="s">
        <v>38</v>
      </c>
      <c r="C49" t="s">
        <v>120</v>
      </c>
      <c r="D49">
        <v>2019</v>
      </c>
      <c r="E49" t="s">
        <v>20</v>
      </c>
      <c r="F49">
        <v>20.2</v>
      </c>
      <c r="G49" t="s">
        <v>392</v>
      </c>
      <c r="H49">
        <v>62</v>
      </c>
    </row>
    <row r="50" spans="1:8" x14ac:dyDescent="0.25">
      <c r="A50" t="s">
        <v>121</v>
      </c>
      <c r="B50" t="s">
        <v>41</v>
      </c>
      <c r="C50" t="s">
        <v>122</v>
      </c>
      <c r="D50">
        <v>2015</v>
      </c>
      <c r="E50" t="s">
        <v>24</v>
      </c>
      <c r="F50" t="s">
        <v>400</v>
      </c>
      <c r="G50">
        <v>70</v>
      </c>
      <c r="H50">
        <v>23</v>
      </c>
    </row>
    <row r="51" spans="1:8" x14ac:dyDescent="0.25">
      <c r="A51" t="s">
        <v>123</v>
      </c>
      <c r="B51" t="s">
        <v>10</v>
      </c>
      <c r="C51" t="s">
        <v>124</v>
      </c>
      <c r="D51">
        <v>2020</v>
      </c>
      <c r="E51" t="s">
        <v>24</v>
      </c>
      <c r="F51" s="2">
        <v>47800</v>
      </c>
      <c r="G51" t="s">
        <v>373</v>
      </c>
      <c r="H51">
        <v>45</v>
      </c>
    </row>
    <row r="52" spans="1:8" x14ac:dyDescent="0.25">
      <c r="A52" t="s">
        <v>125</v>
      </c>
      <c r="B52" t="s">
        <v>14</v>
      </c>
      <c r="C52" t="s">
        <v>126</v>
      </c>
      <c r="D52">
        <v>2018</v>
      </c>
      <c r="E52" t="s">
        <v>24</v>
      </c>
      <c r="F52" s="2">
        <v>26900</v>
      </c>
      <c r="G52">
        <v>85</v>
      </c>
      <c r="H52">
        <v>87</v>
      </c>
    </row>
    <row r="53" spans="1:8" x14ac:dyDescent="0.25">
      <c r="A53" t="s">
        <v>127</v>
      </c>
      <c r="B53" t="s">
        <v>18</v>
      </c>
      <c r="C53" t="s">
        <v>128</v>
      </c>
      <c r="D53">
        <v>2017</v>
      </c>
      <c r="E53" t="s">
        <v>24</v>
      </c>
      <c r="F53" s="1">
        <v>23400</v>
      </c>
      <c r="G53" t="s">
        <v>381</v>
      </c>
      <c r="H53">
        <v>61</v>
      </c>
    </row>
    <row r="54" spans="1:8" x14ac:dyDescent="0.25">
      <c r="A54" t="s">
        <v>129</v>
      </c>
      <c r="B54" t="s">
        <v>22</v>
      </c>
      <c r="C54" t="s">
        <v>130</v>
      </c>
      <c r="D54">
        <v>2022</v>
      </c>
      <c r="E54" t="s">
        <v>16</v>
      </c>
      <c r="F54" t="s">
        <v>405</v>
      </c>
      <c r="G54">
        <v>50</v>
      </c>
      <c r="H54">
        <v>83</v>
      </c>
    </row>
    <row r="55" spans="1:8" x14ac:dyDescent="0.25">
      <c r="A55" t="s">
        <v>131</v>
      </c>
      <c r="B55" t="s">
        <v>35</v>
      </c>
      <c r="C55" t="s">
        <v>132</v>
      </c>
      <c r="D55">
        <v>2019</v>
      </c>
      <c r="E55" t="s">
        <v>24</v>
      </c>
      <c r="F55" s="2">
        <v>28500</v>
      </c>
      <c r="G55" t="s">
        <v>382</v>
      </c>
      <c r="H55">
        <v>40</v>
      </c>
    </row>
    <row r="56" spans="1:8" x14ac:dyDescent="0.25">
      <c r="A56" t="s">
        <v>133</v>
      </c>
      <c r="B56" t="s">
        <v>38</v>
      </c>
      <c r="C56" t="s">
        <v>134</v>
      </c>
      <c r="D56">
        <v>2021</v>
      </c>
      <c r="E56" t="s">
        <v>24</v>
      </c>
      <c r="F56" s="2">
        <v>29900</v>
      </c>
      <c r="G56" t="s">
        <v>376</v>
      </c>
      <c r="H56">
        <v>88</v>
      </c>
    </row>
    <row r="57" spans="1:8" x14ac:dyDescent="0.25">
      <c r="A57" t="s">
        <v>135</v>
      </c>
      <c r="B57" t="s">
        <v>41</v>
      </c>
      <c r="C57" t="s">
        <v>136</v>
      </c>
      <c r="D57">
        <v>2018</v>
      </c>
      <c r="E57" t="s">
        <v>24</v>
      </c>
      <c r="F57" s="2">
        <v>31500</v>
      </c>
      <c r="G57" t="s">
        <v>374</v>
      </c>
      <c r="H57">
        <v>32</v>
      </c>
    </row>
    <row r="58" spans="1:8" x14ac:dyDescent="0.25">
      <c r="A58" t="s">
        <v>137</v>
      </c>
      <c r="B58" t="s">
        <v>10</v>
      </c>
      <c r="C58" t="s">
        <v>138</v>
      </c>
      <c r="D58">
        <v>2020</v>
      </c>
      <c r="E58" t="s">
        <v>20</v>
      </c>
      <c r="F58" s="2">
        <v>18900</v>
      </c>
      <c r="G58">
        <v>75</v>
      </c>
      <c r="H58">
        <v>45</v>
      </c>
    </row>
    <row r="59" spans="1:8" x14ac:dyDescent="0.25">
      <c r="A59" t="s">
        <v>139</v>
      </c>
      <c r="B59" t="s">
        <v>14</v>
      </c>
      <c r="C59" t="s">
        <v>140</v>
      </c>
      <c r="D59">
        <v>2019</v>
      </c>
      <c r="E59" t="s">
        <v>24</v>
      </c>
      <c r="F59" s="1">
        <v>45800</v>
      </c>
      <c r="G59" t="s">
        <v>373</v>
      </c>
      <c r="H59">
        <v>106</v>
      </c>
    </row>
    <row r="60" spans="1:8" x14ac:dyDescent="0.25">
      <c r="A60" t="s">
        <v>141</v>
      </c>
      <c r="B60" t="s">
        <v>18</v>
      </c>
      <c r="C60" t="s">
        <v>142</v>
      </c>
      <c r="D60">
        <v>2016</v>
      </c>
      <c r="E60" t="s">
        <v>20</v>
      </c>
      <c r="F60" s="2">
        <v>14500</v>
      </c>
      <c r="G60" t="s">
        <v>378</v>
      </c>
      <c r="H60">
        <v>108</v>
      </c>
    </row>
    <row r="61" spans="1:8" x14ac:dyDescent="0.25">
      <c r="A61" t="s">
        <v>143</v>
      </c>
      <c r="B61" t="s">
        <v>22</v>
      </c>
      <c r="C61" t="s">
        <v>144</v>
      </c>
      <c r="D61">
        <v>2017</v>
      </c>
      <c r="E61" t="s">
        <v>12</v>
      </c>
      <c r="F61" s="2">
        <v>16200</v>
      </c>
      <c r="G61" t="s">
        <v>381</v>
      </c>
      <c r="H61">
        <v>95</v>
      </c>
    </row>
    <row r="62" spans="1:8" x14ac:dyDescent="0.25">
      <c r="A62" t="s">
        <v>145</v>
      </c>
      <c r="B62" t="s">
        <v>26</v>
      </c>
      <c r="C62" t="s">
        <v>146</v>
      </c>
      <c r="D62">
        <v>2022</v>
      </c>
      <c r="E62" t="s">
        <v>12</v>
      </c>
      <c r="F62" t="s">
        <v>371</v>
      </c>
      <c r="G62">
        <v>55</v>
      </c>
      <c r="H62">
        <v>31</v>
      </c>
    </row>
    <row r="63" spans="1:8" x14ac:dyDescent="0.25">
      <c r="A63" t="s">
        <v>147</v>
      </c>
      <c r="B63" t="s">
        <v>29</v>
      </c>
      <c r="C63" t="s">
        <v>148</v>
      </c>
      <c r="D63">
        <v>2018</v>
      </c>
      <c r="E63" t="s">
        <v>20</v>
      </c>
      <c r="F63" s="2">
        <v>22000</v>
      </c>
      <c r="G63" t="s">
        <v>376</v>
      </c>
      <c r="H63">
        <v>16</v>
      </c>
    </row>
    <row r="64" spans="1:8" x14ac:dyDescent="0.25">
      <c r="A64" t="s">
        <v>149</v>
      </c>
      <c r="B64" t="s">
        <v>32</v>
      </c>
      <c r="C64" t="s">
        <v>150</v>
      </c>
      <c r="D64">
        <v>2015</v>
      </c>
      <c r="E64" t="s">
        <v>12</v>
      </c>
      <c r="F64" s="2">
        <v>26700</v>
      </c>
      <c r="G64" t="s">
        <v>382</v>
      </c>
      <c r="H64">
        <v>98</v>
      </c>
    </row>
    <row r="65" spans="1:8" x14ac:dyDescent="0.25">
      <c r="A65" t="s">
        <v>151</v>
      </c>
      <c r="B65" t="s">
        <v>35</v>
      </c>
      <c r="C65" t="s">
        <v>152</v>
      </c>
      <c r="D65">
        <v>2019</v>
      </c>
      <c r="E65" t="s">
        <v>20</v>
      </c>
      <c r="F65">
        <v>15.9</v>
      </c>
      <c r="G65" t="s">
        <v>379</v>
      </c>
      <c r="H65">
        <v>89</v>
      </c>
    </row>
    <row r="66" spans="1:8" x14ac:dyDescent="0.25">
      <c r="A66" t="s">
        <v>153</v>
      </c>
      <c r="B66" t="s">
        <v>38</v>
      </c>
      <c r="C66" t="s">
        <v>154</v>
      </c>
      <c r="D66">
        <v>2020</v>
      </c>
      <c r="E66" t="s">
        <v>20</v>
      </c>
      <c r="F66" t="s">
        <v>418</v>
      </c>
      <c r="G66">
        <v>40</v>
      </c>
      <c r="H66">
        <v>27</v>
      </c>
    </row>
    <row r="67" spans="1:8" x14ac:dyDescent="0.25">
      <c r="A67" t="s">
        <v>155</v>
      </c>
      <c r="B67" t="s">
        <v>26</v>
      </c>
      <c r="C67" t="s">
        <v>156</v>
      </c>
      <c r="D67">
        <v>2018</v>
      </c>
      <c r="E67" t="s">
        <v>12</v>
      </c>
      <c r="F67" s="2">
        <v>45000</v>
      </c>
      <c r="G67" t="s">
        <v>420</v>
      </c>
      <c r="H67">
        <v>43</v>
      </c>
    </row>
    <row r="68" spans="1:8" x14ac:dyDescent="0.25">
      <c r="A68" t="s">
        <v>157</v>
      </c>
      <c r="B68" t="s">
        <v>29</v>
      </c>
      <c r="C68" t="s">
        <v>158</v>
      </c>
      <c r="D68">
        <v>2016</v>
      </c>
      <c r="E68" t="s">
        <v>67</v>
      </c>
      <c r="F68" t="s">
        <v>422</v>
      </c>
      <c r="G68">
        <v>30</v>
      </c>
      <c r="H68">
        <v>25</v>
      </c>
    </row>
    <row r="69" spans="1:8" x14ac:dyDescent="0.25">
      <c r="A69" t="s">
        <v>159</v>
      </c>
      <c r="B69" t="s">
        <v>32</v>
      </c>
      <c r="C69" t="s">
        <v>160</v>
      </c>
      <c r="D69">
        <v>2021</v>
      </c>
      <c r="E69" t="s">
        <v>161</v>
      </c>
      <c r="F69" s="2">
        <v>37500</v>
      </c>
      <c r="G69" t="s">
        <v>381</v>
      </c>
      <c r="H69">
        <v>87</v>
      </c>
    </row>
    <row r="70" spans="1:8" x14ac:dyDescent="0.25">
      <c r="A70" t="s">
        <v>162</v>
      </c>
      <c r="B70" t="s">
        <v>35</v>
      </c>
      <c r="C70" t="s">
        <v>163</v>
      </c>
      <c r="D70">
        <v>2018</v>
      </c>
      <c r="E70" t="s">
        <v>24</v>
      </c>
      <c r="F70" s="2">
        <v>23800</v>
      </c>
      <c r="G70" t="s">
        <v>382</v>
      </c>
      <c r="H70">
        <v>65</v>
      </c>
    </row>
    <row r="71" spans="1:8" x14ac:dyDescent="0.25">
      <c r="A71" t="s">
        <v>164</v>
      </c>
      <c r="B71" t="s">
        <v>38</v>
      </c>
      <c r="C71" t="s">
        <v>165</v>
      </c>
      <c r="D71">
        <v>2019</v>
      </c>
      <c r="E71" t="s">
        <v>20</v>
      </c>
      <c r="F71" s="1">
        <v>36500</v>
      </c>
      <c r="G71" t="s">
        <v>392</v>
      </c>
      <c r="H71">
        <v>79</v>
      </c>
    </row>
    <row r="72" spans="1:8" x14ac:dyDescent="0.25">
      <c r="A72" t="s">
        <v>166</v>
      </c>
      <c r="B72" t="s">
        <v>41</v>
      </c>
      <c r="C72" t="s">
        <v>167</v>
      </c>
      <c r="D72">
        <v>2017</v>
      </c>
      <c r="E72" t="s">
        <v>67</v>
      </c>
      <c r="F72" s="2">
        <v>42800</v>
      </c>
      <c r="G72" t="s">
        <v>420</v>
      </c>
      <c r="H72">
        <v>55</v>
      </c>
    </row>
    <row r="73" spans="1:8" x14ac:dyDescent="0.25">
      <c r="A73" t="s">
        <v>168</v>
      </c>
      <c r="B73" t="s">
        <v>10</v>
      </c>
      <c r="C73" t="s">
        <v>169</v>
      </c>
      <c r="D73">
        <v>2022</v>
      </c>
      <c r="E73" t="s">
        <v>67</v>
      </c>
      <c r="F73" t="s">
        <v>428</v>
      </c>
      <c r="G73">
        <v>40</v>
      </c>
      <c r="H73">
        <v>30</v>
      </c>
    </row>
    <row r="74" spans="1:8" x14ac:dyDescent="0.25">
      <c r="A74" t="s">
        <v>170</v>
      </c>
      <c r="B74" t="s">
        <v>14</v>
      </c>
      <c r="C74" t="s">
        <v>171</v>
      </c>
      <c r="D74">
        <v>2018</v>
      </c>
      <c r="E74" t="s">
        <v>12</v>
      </c>
      <c r="F74" s="2">
        <v>29900</v>
      </c>
      <c r="G74" t="s">
        <v>373</v>
      </c>
      <c r="H74">
        <v>6</v>
      </c>
    </row>
    <row r="75" spans="1:8" x14ac:dyDescent="0.25">
      <c r="A75" t="s">
        <v>172</v>
      </c>
      <c r="B75" t="s">
        <v>18</v>
      </c>
      <c r="C75" t="s">
        <v>173</v>
      </c>
      <c r="D75">
        <v>2015</v>
      </c>
      <c r="E75" t="s">
        <v>16</v>
      </c>
      <c r="F75" s="2">
        <v>20500</v>
      </c>
      <c r="G75" t="s">
        <v>381</v>
      </c>
      <c r="H75">
        <v>102</v>
      </c>
    </row>
    <row r="76" spans="1:8" x14ac:dyDescent="0.25">
      <c r="A76" t="s">
        <v>174</v>
      </c>
      <c r="B76" t="s">
        <v>22</v>
      </c>
      <c r="C76" t="s">
        <v>175</v>
      </c>
      <c r="D76">
        <v>2016</v>
      </c>
      <c r="E76" t="s">
        <v>12</v>
      </c>
      <c r="F76" t="s">
        <v>432</v>
      </c>
      <c r="G76">
        <v>60</v>
      </c>
      <c r="H76">
        <v>74</v>
      </c>
    </row>
    <row r="77" spans="1:8" x14ac:dyDescent="0.25">
      <c r="A77" t="s">
        <v>176</v>
      </c>
      <c r="B77" t="s">
        <v>26</v>
      </c>
      <c r="C77" t="s">
        <v>177</v>
      </c>
      <c r="D77">
        <v>2020</v>
      </c>
      <c r="E77" t="s">
        <v>12</v>
      </c>
      <c r="F77" s="2">
        <v>27800</v>
      </c>
      <c r="G77" t="s">
        <v>376</v>
      </c>
      <c r="H77">
        <v>79</v>
      </c>
    </row>
    <row r="78" spans="1:8" x14ac:dyDescent="0.25">
      <c r="A78" t="s">
        <v>178</v>
      </c>
      <c r="B78" t="s">
        <v>29</v>
      </c>
      <c r="C78" t="s">
        <v>179</v>
      </c>
      <c r="D78">
        <v>2019</v>
      </c>
      <c r="E78" t="s">
        <v>24</v>
      </c>
      <c r="F78" s="2">
        <v>55000</v>
      </c>
      <c r="G78" t="s">
        <v>378</v>
      </c>
      <c r="H78">
        <v>65</v>
      </c>
    </row>
    <row r="79" spans="1:8" x14ac:dyDescent="0.25">
      <c r="A79" t="s">
        <v>180</v>
      </c>
      <c r="B79" t="s">
        <v>38</v>
      </c>
      <c r="C79" t="s">
        <v>181</v>
      </c>
      <c r="D79">
        <v>2017</v>
      </c>
      <c r="E79" t="s">
        <v>12</v>
      </c>
      <c r="F79" s="2">
        <v>33500</v>
      </c>
      <c r="G79" t="s">
        <v>374</v>
      </c>
      <c r="H79">
        <v>45</v>
      </c>
    </row>
    <row r="80" spans="1:8" x14ac:dyDescent="0.25">
      <c r="A80" t="s">
        <v>182</v>
      </c>
      <c r="B80" t="s">
        <v>41</v>
      </c>
      <c r="C80" t="s">
        <v>183</v>
      </c>
      <c r="D80">
        <v>2022</v>
      </c>
      <c r="E80" t="s">
        <v>24</v>
      </c>
      <c r="F80" t="s">
        <v>378</v>
      </c>
      <c r="G80">
        <v>30</v>
      </c>
      <c r="H80">
        <v>87</v>
      </c>
    </row>
    <row r="81" spans="1:8" x14ac:dyDescent="0.25">
      <c r="A81" t="s">
        <v>184</v>
      </c>
      <c r="B81" t="s">
        <v>10</v>
      </c>
      <c r="C81" t="s">
        <v>185</v>
      </c>
      <c r="D81">
        <v>2018</v>
      </c>
      <c r="E81" t="s">
        <v>12</v>
      </c>
      <c r="F81" s="2">
        <v>24500</v>
      </c>
      <c r="G81" t="s">
        <v>381</v>
      </c>
      <c r="H81">
        <v>44</v>
      </c>
    </row>
    <row r="82" spans="1:8" x14ac:dyDescent="0.25">
      <c r="A82" t="s">
        <v>186</v>
      </c>
      <c r="B82" t="s">
        <v>14</v>
      </c>
      <c r="C82" t="s">
        <v>187</v>
      </c>
      <c r="D82">
        <v>2016</v>
      </c>
      <c r="E82" t="s">
        <v>12</v>
      </c>
      <c r="F82" t="s">
        <v>439</v>
      </c>
      <c r="G82">
        <v>40</v>
      </c>
      <c r="H82">
        <v>36</v>
      </c>
    </row>
    <row r="83" spans="1:8" x14ac:dyDescent="0.25">
      <c r="A83" t="s">
        <v>188</v>
      </c>
      <c r="B83" t="s">
        <v>18</v>
      </c>
      <c r="C83" t="s">
        <v>189</v>
      </c>
      <c r="D83">
        <v>2017</v>
      </c>
      <c r="E83" t="s">
        <v>20</v>
      </c>
      <c r="F83" s="2">
        <v>29000</v>
      </c>
      <c r="G83" t="s">
        <v>420</v>
      </c>
      <c r="H83">
        <v>36</v>
      </c>
    </row>
    <row r="84" spans="1:8" x14ac:dyDescent="0.25">
      <c r="A84" t="s">
        <v>190</v>
      </c>
      <c r="B84" t="s">
        <v>22</v>
      </c>
      <c r="C84" t="s">
        <v>191</v>
      </c>
      <c r="D84">
        <v>2015</v>
      </c>
      <c r="E84" t="s">
        <v>12</v>
      </c>
      <c r="F84" s="2">
        <v>18700</v>
      </c>
      <c r="G84" t="s">
        <v>373</v>
      </c>
      <c r="H84">
        <v>65</v>
      </c>
    </row>
    <row r="85" spans="1:8" x14ac:dyDescent="0.25">
      <c r="A85" t="s">
        <v>192</v>
      </c>
      <c r="B85" t="s">
        <v>26</v>
      </c>
      <c r="C85" t="s">
        <v>193</v>
      </c>
      <c r="D85">
        <v>2020</v>
      </c>
      <c r="E85" t="s">
        <v>194</v>
      </c>
      <c r="F85" s="2">
        <v>33900</v>
      </c>
      <c r="G85" t="s">
        <v>382</v>
      </c>
      <c r="H85">
        <v>43</v>
      </c>
    </row>
    <row r="86" spans="1:8" x14ac:dyDescent="0.25">
      <c r="A86" t="s">
        <v>195</v>
      </c>
      <c r="B86" t="s">
        <v>29</v>
      </c>
      <c r="C86" t="s">
        <v>196</v>
      </c>
      <c r="D86">
        <v>2018</v>
      </c>
      <c r="E86" t="s">
        <v>67</v>
      </c>
      <c r="F86" s="1">
        <v>20800</v>
      </c>
      <c r="G86" t="s">
        <v>392</v>
      </c>
      <c r="H86">
        <v>20</v>
      </c>
    </row>
    <row r="87" spans="1:8" x14ac:dyDescent="0.25">
      <c r="A87" t="s">
        <v>197</v>
      </c>
      <c r="B87" t="s">
        <v>32</v>
      </c>
      <c r="C87" t="s">
        <v>198</v>
      </c>
      <c r="D87">
        <v>2019</v>
      </c>
      <c r="E87" t="s">
        <v>12</v>
      </c>
      <c r="F87" t="s">
        <v>418</v>
      </c>
      <c r="G87" t="s">
        <v>381</v>
      </c>
      <c r="H87">
        <v>63</v>
      </c>
    </row>
    <row r="88" spans="1:8" x14ac:dyDescent="0.25">
      <c r="A88" t="s">
        <v>199</v>
      </c>
      <c r="B88" t="s">
        <v>35</v>
      </c>
      <c r="C88" t="s">
        <v>200</v>
      </c>
      <c r="D88">
        <v>2016</v>
      </c>
      <c r="E88" t="s">
        <v>12</v>
      </c>
      <c r="F88" s="2">
        <v>27500</v>
      </c>
      <c r="G88" t="s">
        <v>378</v>
      </c>
      <c r="H88">
        <v>105</v>
      </c>
    </row>
    <row r="89" spans="1:8" x14ac:dyDescent="0.25">
      <c r="A89" t="s">
        <v>201</v>
      </c>
      <c r="B89" t="s">
        <v>38</v>
      </c>
      <c r="C89" t="s">
        <v>202</v>
      </c>
      <c r="D89">
        <v>2022</v>
      </c>
      <c r="E89" t="s">
        <v>24</v>
      </c>
      <c r="F89" t="s">
        <v>447</v>
      </c>
      <c r="G89">
        <v>60</v>
      </c>
      <c r="H89">
        <v>8</v>
      </c>
    </row>
    <row r="90" spans="1:8" x14ac:dyDescent="0.25">
      <c r="A90" t="s">
        <v>203</v>
      </c>
      <c r="B90" t="s">
        <v>41</v>
      </c>
      <c r="C90" t="s">
        <v>204</v>
      </c>
      <c r="D90">
        <v>2018</v>
      </c>
      <c r="E90" t="s">
        <v>24</v>
      </c>
      <c r="F90" s="2">
        <v>34500</v>
      </c>
      <c r="G90" t="s">
        <v>376</v>
      </c>
      <c r="H90">
        <v>82</v>
      </c>
    </row>
    <row r="91" spans="1:8" x14ac:dyDescent="0.25">
      <c r="A91" t="s">
        <v>205</v>
      </c>
      <c r="B91" t="s">
        <v>22</v>
      </c>
      <c r="C91" t="s">
        <v>206</v>
      </c>
      <c r="D91">
        <v>2017</v>
      </c>
      <c r="E91" t="s">
        <v>114</v>
      </c>
      <c r="F91" s="2">
        <v>21500</v>
      </c>
      <c r="G91" t="s">
        <v>379</v>
      </c>
      <c r="H91">
        <v>94</v>
      </c>
    </row>
    <row r="92" spans="1:8" x14ac:dyDescent="0.25">
      <c r="A92" t="s">
        <v>207</v>
      </c>
      <c r="B92" t="s">
        <v>26</v>
      </c>
      <c r="C92" t="s">
        <v>208</v>
      </c>
      <c r="D92">
        <v>2018</v>
      </c>
      <c r="E92" t="s">
        <v>194</v>
      </c>
      <c r="F92" s="2">
        <v>25900</v>
      </c>
      <c r="G92" t="s">
        <v>374</v>
      </c>
      <c r="H92">
        <v>106</v>
      </c>
    </row>
    <row r="93" spans="1:8" x14ac:dyDescent="0.25">
      <c r="A93" t="s">
        <v>209</v>
      </c>
      <c r="B93" t="s">
        <v>29</v>
      </c>
      <c r="C93" t="s">
        <v>210</v>
      </c>
      <c r="D93">
        <v>2016</v>
      </c>
      <c r="E93" t="s">
        <v>211</v>
      </c>
      <c r="F93" t="s">
        <v>375</v>
      </c>
      <c r="G93">
        <v>50</v>
      </c>
      <c r="H93">
        <v>78</v>
      </c>
    </row>
    <row r="94" spans="1:8" x14ac:dyDescent="0.25">
      <c r="A94" t="s">
        <v>212</v>
      </c>
      <c r="B94" t="s">
        <v>32</v>
      </c>
      <c r="C94" t="s">
        <v>213</v>
      </c>
      <c r="D94">
        <v>2020</v>
      </c>
      <c r="E94" t="s">
        <v>24</v>
      </c>
      <c r="F94" s="2">
        <v>42500</v>
      </c>
      <c r="G94" t="s">
        <v>392</v>
      </c>
      <c r="H94">
        <v>103</v>
      </c>
    </row>
    <row r="95" spans="1:8" x14ac:dyDescent="0.25">
      <c r="A95" t="s">
        <v>214</v>
      </c>
      <c r="B95" t="s">
        <v>35</v>
      </c>
      <c r="C95" t="s">
        <v>215</v>
      </c>
      <c r="D95">
        <v>2017</v>
      </c>
      <c r="E95" t="s">
        <v>67</v>
      </c>
      <c r="F95" s="1">
        <v>29800</v>
      </c>
      <c r="G95" t="s">
        <v>373</v>
      </c>
      <c r="H95">
        <v>93</v>
      </c>
    </row>
    <row r="96" spans="1:8" x14ac:dyDescent="0.25">
      <c r="A96" t="s">
        <v>216</v>
      </c>
      <c r="B96" t="s">
        <v>38</v>
      </c>
      <c r="C96" t="s">
        <v>217</v>
      </c>
      <c r="D96">
        <v>2019</v>
      </c>
      <c r="E96" t="s">
        <v>194</v>
      </c>
      <c r="F96" t="s">
        <v>380</v>
      </c>
      <c r="G96">
        <v>70</v>
      </c>
      <c r="H96">
        <v>75</v>
      </c>
    </row>
    <row r="97" spans="1:8" x14ac:dyDescent="0.25">
      <c r="A97" t="s">
        <v>218</v>
      </c>
      <c r="B97" t="s">
        <v>41</v>
      </c>
      <c r="C97" t="s">
        <v>219</v>
      </c>
      <c r="D97">
        <v>2018</v>
      </c>
      <c r="E97" t="s">
        <v>24</v>
      </c>
      <c r="F97" s="2">
        <v>38900</v>
      </c>
      <c r="G97" t="s">
        <v>381</v>
      </c>
      <c r="H97">
        <v>83</v>
      </c>
    </row>
    <row r="98" spans="1:8" x14ac:dyDescent="0.25">
      <c r="A98" t="s">
        <v>220</v>
      </c>
      <c r="B98" t="s">
        <v>10</v>
      </c>
      <c r="C98" t="s">
        <v>221</v>
      </c>
      <c r="D98">
        <v>2015</v>
      </c>
      <c r="E98" t="s">
        <v>67</v>
      </c>
      <c r="F98" s="2">
        <v>26500</v>
      </c>
      <c r="G98" t="s">
        <v>382</v>
      </c>
      <c r="H98">
        <v>33</v>
      </c>
    </row>
    <row r="99" spans="1:8" x14ac:dyDescent="0.25">
      <c r="A99" t="s">
        <v>222</v>
      </c>
      <c r="B99" t="s">
        <v>14</v>
      </c>
      <c r="C99" t="s">
        <v>223</v>
      </c>
      <c r="D99">
        <v>2021</v>
      </c>
      <c r="E99" t="s">
        <v>24</v>
      </c>
      <c r="F99" t="s">
        <v>458</v>
      </c>
      <c r="G99">
        <v>45</v>
      </c>
      <c r="H99">
        <v>19</v>
      </c>
    </row>
    <row r="100" spans="1:8" x14ac:dyDescent="0.25">
      <c r="A100" t="s">
        <v>224</v>
      </c>
      <c r="B100" t="s">
        <v>18</v>
      </c>
      <c r="C100" t="s">
        <v>225</v>
      </c>
      <c r="D100">
        <v>2017</v>
      </c>
      <c r="E100" t="s">
        <v>12</v>
      </c>
      <c r="F100" s="2">
        <v>19900</v>
      </c>
      <c r="G100" t="s">
        <v>376</v>
      </c>
      <c r="H100">
        <v>35</v>
      </c>
    </row>
    <row r="101" spans="1:8" x14ac:dyDescent="0.25">
      <c r="A101" t="s">
        <v>226</v>
      </c>
      <c r="B101" t="s">
        <v>22</v>
      </c>
      <c r="C101" t="s">
        <v>227</v>
      </c>
      <c r="D101">
        <v>2016</v>
      </c>
      <c r="E101" t="s">
        <v>20</v>
      </c>
      <c r="F101" t="s">
        <v>422</v>
      </c>
      <c r="G101">
        <v>60</v>
      </c>
      <c r="H101">
        <v>55</v>
      </c>
    </row>
    <row r="102" spans="1:8" x14ac:dyDescent="0.25">
      <c r="A102" t="s">
        <v>228</v>
      </c>
      <c r="B102" t="s">
        <v>35</v>
      </c>
      <c r="C102" t="s">
        <v>229</v>
      </c>
      <c r="D102">
        <v>2018</v>
      </c>
      <c r="E102" t="s">
        <v>12</v>
      </c>
      <c r="F102" s="2">
        <v>23500</v>
      </c>
      <c r="G102" t="s">
        <v>373</v>
      </c>
      <c r="H102">
        <v>12</v>
      </c>
    </row>
    <row r="103" spans="1:8" x14ac:dyDescent="0.25">
      <c r="A103" t="s">
        <v>230</v>
      </c>
      <c r="B103" t="s">
        <v>38</v>
      </c>
      <c r="C103" t="s">
        <v>231</v>
      </c>
      <c r="D103">
        <v>2019</v>
      </c>
      <c r="E103" t="s">
        <v>16</v>
      </c>
      <c r="F103" s="1">
        <v>45000</v>
      </c>
      <c r="G103" t="s">
        <v>374</v>
      </c>
      <c r="H103">
        <v>19</v>
      </c>
    </row>
    <row r="104" spans="1:8" x14ac:dyDescent="0.25">
      <c r="A104" t="s">
        <v>232</v>
      </c>
      <c r="B104" t="s">
        <v>41</v>
      </c>
      <c r="C104" t="s">
        <v>233</v>
      </c>
      <c r="D104">
        <v>2017</v>
      </c>
      <c r="E104" t="s">
        <v>67</v>
      </c>
      <c r="F104" t="s">
        <v>464</v>
      </c>
      <c r="G104">
        <v>50</v>
      </c>
      <c r="H104">
        <v>99</v>
      </c>
    </row>
    <row r="105" spans="1:8" x14ac:dyDescent="0.25">
      <c r="A105" t="s">
        <v>234</v>
      </c>
      <c r="B105" t="s">
        <v>10</v>
      </c>
      <c r="C105" t="s">
        <v>235</v>
      </c>
      <c r="D105">
        <v>2018</v>
      </c>
      <c r="E105" t="s">
        <v>16</v>
      </c>
      <c r="F105" s="2">
        <v>35900</v>
      </c>
      <c r="G105" t="s">
        <v>392</v>
      </c>
      <c r="H105">
        <v>5</v>
      </c>
    </row>
    <row r="106" spans="1:8" x14ac:dyDescent="0.25">
      <c r="A106" t="s">
        <v>236</v>
      </c>
      <c r="B106" t="s">
        <v>14</v>
      </c>
      <c r="C106" t="s">
        <v>237</v>
      </c>
      <c r="D106">
        <v>2016</v>
      </c>
      <c r="E106" t="s">
        <v>12</v>
      </c>
      <c r="F106" s="2">
        <v>21500</v>
      </c>
      <c r="G106" t="s">
        <v>381</v>
      </c>
      <c r="H106">
        <v>93</v>
      </c>
    </row>
    <row r="107" spans="1:8" x14ac:dyDescent="0.25">
      <c r="A107" t="s">
        <v>238</v>
      </c>
      <c r="B107" t="s">
        <v>18</v>
      </c>
      <c r="C107" t="s">
        <v>239</v>
      </c>
      <c r="D107">
        <v>2017</v>
      </c>
      <c r="E107" t="s">
        <v>12</v>
      </c>
      <c r="F107" t="s">
        <v>468</v>
      </c>
      <c r="G107">
        <v>40</v>
      </c>
      <c r="H107">
        <v>22</v>
      </c>
    </row>
    <row r="108" spans="1:8" x14ac:dyDescent="0.25">
      <c r="A108" t="s">
        <v>240</v>
      </c>
      <c r="B108" t="s">
        <v>22</v>
      </c>
      <c r="C108" t="s">
        <v>241</v>
      </c>
      <c r="D108">
        <v>2015</v>
      </c>
      <c r="E108" t="s">
        <v>12</v>
      </c>
      <c r="F108" s="2">
        <v>17800</v>
      </c>
      <c r="G108" t="s">
        <v>373</v>
      </c>
      <c r="H108">
        <v>63</v>
      </c>
    </row>
    <row r="109" spans="1:8" x14ac:dyDescent="0.25">
      <c r="A109" t="s">
        <v>242</v>
      </c>
      <c r="B109" t="s">
        <v>26</v>
      </c>
      <c r="C109" t="s">
        <v>243</v>
      </c>
      <c r="D109">
        <v>2020</v>
      </c>
      <c r="E109" t="s">
        <v>12</v>
      </c>
      <c r="F109" s="1">
        <v>32500</v>
      </c>
      <c r="G109" t="s">
        <v>382</v>
      </c>
      <c r="H109">
        <v>18</v>
      </c>
    </row>
    <row r="110" spans="1:8" x14ac:dyDescent="0.25">
      <c r="A110" t="s">
        <v>244</v>
      </c>
      <c r="B110" t="s">
        <v>29</v>
      </c>
      <c r="C110" t="s">
        <v>245</v>
      </c>
      <c r="D110">
        <v>2018</v>
      </c>
      <c r="E110" t="s">
        <v>20</v>
      </c>
      <c r="F110" s="2">
        <v>20900</v>
      </c>
      <c r="G110" t="s">
        <v>376</v>
      </c>
      <c r="H110">
        <v>102</v>
      </c>
    </row>
    <row r="111" spans="1:8" x14ac:dyDescent="0.25">
      <c r="A111" t="s">
        <v>246</v>
      </c>
      <c r="B111" t="s">
        <v>32</v>
      </c>
      <c r="C111" t="s">
        <v>247</v>
      </c>
      <c r="D111">
        <v>2019</v>
      </c>
      <c r="E111" t="s">
        <v>12</v>
      </c>
      <c r="F111" t="s">
        <v>473</v>
      </c>
      <c r="G111">
        <v>55</v>
      </c>
      <c r="H111">
        <v>92</v>
      </c>
    </row>
    <row r="112" spans="1:8" x14ac:dyDescent="0.25">
      <c r="A112" t="s">
        <v>248</v>
      </c>
      <c r="B112" t="s">
        <v>35</v>
      </c>
      <c r="C112" t="s">
        <v>249</v>
      </c>
      <c r="D112">
        <v>2017</v>
      </c>
      <c r="E112" t="s">
        <v>12</v>
      </c>
      <c r="F112" s="2">
        <v>28500</v>
      </c>
      <c r="G112" t="s">
        <v>379</v>
      </c>
      <c r="H112">
        <v>103</v>
      </c>
    </row>
    <row r="113" spans="1:8" x14ac:dyDescent="0.25">
      <c r="A113" t="s">
        <v>250</v>
      </c>
      <c r="B113" t="s">
        <v>41</v>
      </c>
      <c r="C113" t="s">
        <v>251</v>
      </c>
      <c r="D113">
        <v>2022</v>
      </c>
      <c r="E113" t="s">
        <v>20</v>
      </c>
      <c r="F113" t="s">
        <v>476</v>
      </c>
      <c r="G113">
        <v>30</v>
      </c>
      <c r="H113">
        <v>56</v>
      </c>
    </row>
    <row r="114" spans="1:8" x14ac:dyDescent="0.25">
      <c r="A114" t="s">
        <v>252</v>
      </c>
      <c r="B114" t="s">
        <v>29</v>
      </c>
      <c r="C114" t="s">
        <v>245</v>
      </c>
      <c r="D114">
        <v>2018</v>
      </c>
      <c r="E114" t="s">
        <v>20</v>
      </c>
      <c r="F114" s="2">
        <v>20900</v>
      </c>
      <c r="G114" t="s">
        <v>376</v>
      </c>
      <c r="H114">
        <v>95</v>
      </c>
    </row>
    <row r="115" spans="1:8" x14ac:dyDescent="0.25">
      <c r="A115" t="s">
        <v>253</v>
      </c>
      <c r="B115" t="s">
        <v>32</v>
      </c>
      <c r="C115" t="s">
        <v>247</v>
      </c>
      <c r="D115">
        <v>2019</v>
      </c>
      <c r="E115" t="s">
        <v>12</v>
      </c>
      <c r="F115" t="s">
        <v>473</v>
      </c>
      <c r="G115">
        <v>55</v>
      </c>
      <c r="H115">
        <v>88</v>
      </c>
    </row>
    <row r="116" spans="1:8" x14ac:dyDescent="0.25">
      <c r="A116" t="s">
        <v>254</v>
      </c>
      <c r="B116" t="s">
        <v>35</v>
      </c>
      <c r="C116" t="s">
        <v>249</v>
      </c>
      <c r="D116">
        <v>2017</v>
      </c>
      <c r="E116" t="s">
        <v>12</v>
      </c>
      <c r="F116" s="2">
        <v>28500</v>
      </c>
      <c r="G116" t="s">
        <v>379</v>
      </c>
      <c r="H116">
        <v>70</v>
      </c>
    </row>
    <row r="117" spans="1:8" x14ac:dyDescent="0.25">
      <c r="A117" t="s">
        <v>255</v>
      </c>
      <c r="B117" t="s">
        <v>41</v>
      </c>
      <c r="C117" t="s">
        <v>251</v>
      </c>
      <c r="D117">
        <v>2022</v>
      </c>
      <c r="E117" t="s">
        <v>20</v>
      </c>
      <c r="F117" t="s">
        <v>476</v>
      </c>
      <c r="G117">
        <v>30</v>
      </c>
      <c r="H117">
        <v>72</v>
      </c>
    </row>
  </sheetData>
  <autoFilter ref="A1:G117" xr:uid="{B3BFE586-0B7E-4342-A36B-83B8E73BE041}"/>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25AC-3A97-4179-AF9B-A2D4DCB22B0B}">
  <dimension ref="A1:N117"/>
  <sheetViews>
    <sheetView workbookViewId="0">
      <selection activeCell="G1" sqref="G1:G1048576"/>
    </sheetView>
  </sheetViews>
  <sheetFormatPr defaultRowHeight="15" x14ac:dyDescent="0.25"/>
  <cols>
    <col min="1" max="1" width="12.28515625" bestFit="1" customWidth="1"/>
    <col min="2" max="2" width="13.28515625" bestFit="1" customWidth="1"/>
    <col min="3" max="3" width="12" bestFit="1" customWidth="1"/>
    <col min="5" max="5" width="10" bestFit="1" customWidth="1"/>
    <col min="6" max="6" width="12.5703125" style="5" bestFit="1" customWidth="1"/>
    <col min="7" max="7" width="14.42578125" customWidth="1"/>
    <col min="8" max="8" width="13.85546875" customWidth="1"/>
    <col min="9" max="9" width="13.85546875" bestFit="1" customWidth="1"/>
  </cols>
  <sheetData>
    <row r="1" spans="1:9" s="3" customFormat="1" x14ac:dyDescent="0.25">
      <c r="A1" s="3" t="s">
        <v>0</v>
      </c>
      <c r="B1" s="3" t="s">
        <v>1</v>
      </c>
      <c r="C1" s="3" t="s">
        <v>2</v>
      </c>
      <c r="D1" s="3" t="s">
        <v>4</v>
      </c>
      <c r="E1" s="3" t="s">
        <v>5</v>
      </c>
      <c r="F1" s="4" t="s">
        <v>6</v>
      </c>
      <c r="G1" s="3" t="s">
        <v>7</v>
      </c>
      <c r="I1" s="3" t="s">
        <v>478</v>
      </c>
    </row>
    <row r="2" spans="1:9" x14ac:dyDescent="0.25">
      <c r="A2" t="s">
        <v>9</v>
      </c>
      <c r="B2" t="s">
        <v>10</v>
      </c>
      <c r="C2" t="s">
        <v>11</v>
      </c>
      <c r="D2">
        <v>2018</v>
      </c>
      <c r="E2" t="s">
        <v>12</v>
      </c>
      <c r="F2" s="5">
        <v>21500</v>
      </c>
      <c r="G2">
        <v>25</v>
      </c>
    </row>
    <row r="3" spans="1:9" x14ac:dyDescent="0.25">
      <c r="A3" t="s">
        <v>13</v>
      </c>
      <c r="B3" t="s">
        <v>14</v>
      </c>
      <c r="C3" t="s">
        <v>15</v>
      </c>
      <c r="D3">
        <v>2019</v>
      </c>
      <c r="E3" t="s">
        <v>16</v>
      </c>
      <c r="F3" s="5">
        <v>30500</v>
      </c>
      <c r="G3">
        <v>40</v>
      </c>
      <c r="I3" t="s">
        <v>371</v>
      </c>
    </row>
    <row r="4" spans="1:9" x14ac:dyDescent="0.25">
      <c r="A4" t="s">
        <v>17</v>
      </c>
      <c r="B4" t="s">
        <v>18</v>
      </c>
      <c r="C4" t="s">
        <v>19</v>
      </c>
      <c r="D4">
        <v>2017</v>
      </c>
      <c r="E4" t="s">
        <v>20</v>
      </c>
      <c r="F4" s="5">
        <v>18900</v>
      </c>
      <c r="G4">
        <v>60</v>
      </c>
    </row>
    <row r="5" spans="1:9" x14ac:dyDescent="0.25">
      <c r="A5" t="s">
        <v>21</v>
      </c>
      <c r="B5" t="s">
        <v>22</v>
      </c>
      <c r="C5" t="s">
        <v>23</v>
      </c>
      <c r="D5">
        <v>2020</v>
      </c>
      <c r="E5" t="s">
        <v>24</v>
      </c>
      <c r="F5" s="5">
        <v>27800</v>
      </c>
      <c r="G5">
        <v>80</v>
      </c>
    </row>
    <row r="6" spans="1:9" x14ac:dyDescent="0.25">
      <c r="A6" t="s">
        <v>25</v>
      </c>
      <c r="B6" t="s">
        <v>26</v>
      </c>
      <c r="C6" t="s">
        <v>27</v>
      </c>
      <c r="D6">
        <v>2016</v>
      </c>
      <c r="E6" t="s">
        <v>20</v>
      </c>
      <c r="F6" s="5">
        <v>14750</v>
      </c>
      <c r="G6">
        <v>100</v>
      </c>
    </row>
    <row r="7" spans="1:9" x14ac:dyDescent="0.25">
      <c r="A7" t="s">
        <v>28</v>
      </c>
      <c r="B7" t="s">
        <v>29</v>
      </c>
      <c r="C7" t="s">
        <v>30</v>
      </c>
      <c r="D7">
        <v>2021</v>
      </c>
      <c r="E7" t="s">
        <v>24</v>
      </c>
      <c r="F7" s="5">
        <v>29000</v>
      </c>
      <c r="G7">
        <v>45</v>
      </c>
    </row>
    <row r="8" spans="1:9" x14ac:dyDescent="0.25">
      <c r="A8" t="s">
        <v>31</v>
      </c>
      <c r="B8" t="s">
        <v>32</v>
      </c>
      <c r="C8" t="s">
        <v>33</v>
      </c>
      <c r="D8">
        <v>2015</v>
      </c>
      <c r="E8" t="s">
        <v>24</v>
      </c>
      <c r="F8" s="5">
        <v>21900</v>
      </c>
      <c r="G8">
        <v>75</v>
      </c>
    </row>
    <row r="9" spans="1:9" x14ac:dyDescent="0.25">
      <c r="A9" t="s">
        <v>34</v>
      </c>
      <c r="B9" t="s">
        <v>35</v>
      </c>
      <c r="C9" t="s">
        <v>36</v>
      </c>
      <c r="D9">
        <v>2019</v>
      </c>
      <c r="E9" t="s">
        <v>24</v>
      </c>
      <c r="F9" s="5">
        <v>29990</v>
      </c>
      <c r="G9">
        <v>35</v>
      </c>
    </row>
    <row r="10" spans="1:9" x14ac:dyDescent="0.25">
      <c r="A10" t="s">
        <v>37</v>
      </c>
      <c r="B10" t="s">
        <v>38</v>
      </c>
      <c r="C10" t="s">
        <v>39</v>
      </c>
      <c r="D10">
        <v>2018</v>
      </c>
      <c r="E10" t="s">
        <v>20</v>
      </c>
      <c r="F10" s="7">
        <v>19800</v>
      </c>
      <c r="G10">
        <v>55</v>
      </c>
    </row>
    <row r="11" spans="1:9" x14ac:dyDescent="0.25">
      <c r="A11" t="s">
        <v>40</v>
      </c>
      <c r="B11" t="s">
        <v>41</v>
      </c>
      <c r="C11" t="s">
        <v>42</v>
      </c>
      <c r="D11">
        <v>2014</v>
      </c>
      <c r="E11" t="s">
        <v>12</v>
      </c>
      <c r="F11" s="5">
        <v>26500</v>
      </c>
      <c r="G11">
        <v>90</v>
      </c>
      <c r="I11" t="s">
        <v>373</v>
      </c>
    </row>
    <row r="12" spans="1:9" x14ac:dyDescent="0.25">
      <c r="A12" t="s">
        <v>43</v>
      </c>
      <c r="B12" t="s">
        <v>10</v>
      </c>
      <c r="C12" t="s">
        <v>44</v>
      </c>
      <c r="D12">
        <v>2022</v>
      </c>
      <c r="E12" t="s">
        <v>12</v>
      </c>
      <c r="F12" s="5">
        <v>24500</v>
      </c>
      <c r="G12">
        <v>50</v>
      </c>
    </row>
    <row r="13" spans="1:9" x14ac:dyDescent="0.25">
      <c r="A13" t="s">
        <v>45</v>
      </c>
      <c r="B13" t="s">
        <v>14</v>
      </c>
      <c r="C13" t="s">
        <v>46</v>
      </c>
      <c r="D13">
        <v>2019</v>
      </c>
      <c r="E13" t="s">
        <v>20</v>
      </c>
      <c r="F13" s="5">
        <v>18200</v>
      </c>
      <c r="G13">
        <v>65</v>
      </c>
      <c r="I13" t="s">
        <v>374</v>
      </c>
    </row>
    <row r="14" spans="1:9" x14ac:dyDescent="0.25">
      <c r="A14" t="s">
        <v>47</v>
      </c>
      <c r="B14" t="s">
        <v>18</v>
      </c>
      <c r="C14" t="s">
        <v>48</v>
      </c>
      <c r="D14">
        <v>2016</v>
      </c>
      <c r="E14" t="s">
        <v>20</v>
      </c>
      <c r="F14" s="5">
        <v>15900</v>
      </c>
      <c r="G14">
        <v>80</v>
      </c>
    </row>
    <row r="15" spans="1:9" x14ac:dyDescent="0.25">
      <c r="A15" t="s">
        <v>49</v>
      </c>
      <c r="B15" t="s">
        <v>22</v>
      </c>
      <c r="C15" t="s">
        <v>50</v>
      </c>
      <c r="D15">
        <v>2020</v>
      </c>
      <c r="E15" t="s">
        <v>24</v>
      </c>
      <c r="F15" s="5">
        <v>32700</v>
      </c>
      <c r="G15">
        <v>70</v>
      </c>
    </row>
    <row r="16" spans="1:9" x14ac:dyDescent="0.25">
      <c r="A16" t="s">
        <v>51</v>
      </c>
      <c r="B16" t="s">
        <v>26</v>
      </c>
      <c r="C16" t="s">
        <v>52</v>
      </c>
      <c r="D16">
        <v>2017</v>
      </c>
      <c r="E16" t="s">
        <v>24</v>
      </c>
      <c r="F16" s="5">
        <v>23500</v>
      </c>
      <c r="G16">
        <v>90</v>
      </c>
    </row>
    <row r="17" spans="1:9" x14ac:dyDescent="0.25">
      <c r="A17" t="s">
        <v>53</v>
      </c>
      <c r="B17" t="s">
        <v>29</v>
      </c>
      <c r="C17" t="s">
        <v>54</v>
      </c>
      <c r="D17">
        <v>2023</v>
      </c>
      <c r="E17" t="s">
        <v>12</v>
      </c>
      <c r="F17" s="5">
        <v>35000</v>
      </c>
      <c r="G17">
        <v>40</v>
      </c>
    </row>
    <row r="18" spans="1:9" x14ac:dyDescent="0.25">
      <c r="A18" t="s">
        <v>55</v>
      </c>
      <c r="B18" t="s">
        <v>32</v>
      </c>
      <c r="C18" t="s">
        <v>56</v>
      </c>
      <c r="D18">
        <v>2014</v>
      </c>
      <c r="E18" t="s">
        <v>24</v>
      </c>
      <c r="F18" s="5">
        <v>20700</v>
      </c>
      <c r="G18">
        <v>85</v>
      </c>
    </row>
    <row r="19" spans="1:9" x14ac:dyDescent="0.25">
      <c r="A19" t="s">
        <v>57</v>
      </c>
      <c r="B19" t="s">
        <v>35</v>
      </c>
      <c r="C19" t="s">
        <v>58</v>
      </c>
      <c r="D19">
        <v>2018</v>
      </c>
      <c r="E19" t="s">
        <v>24</v>
      </c>
      <c r="F19" s="5">
        <v>57990</v>
      </c>
      <c r="G19">
        <v>30</v>
      </c>
    </row>
    <row r="20" spans="1:9" x14ac:dyDescent="0.25">
      <c r="A20" t="s">
        <v>59</v>
      </c>
      <c r="B20" t="s">
        <v>38</v>
      </c>
      <c r="C20" t="s">
        <v>60</v>
      </c>
      <c r="D20">
        <v>2019</v>
      </c>
      <c r="E20" t="s">
        <v>12</v>
      </c>
      <c r="F20" s="7">
        <v>27500</v>
      </c>
      <c r="G20">
        <v>60</v>
      </c>
    </row>
    <row r="21" spans="1:9" x14ac:dyDescent="0.25">
      <c r="A21" t="s">
        <v>61</v>
      </c>
      <c r="B21" t="s">
        <v>41</v>
      </c>
      <c r="C21" t="s">
        <v>62</v>
      </c>
      <c r="D21">
        <v>2015</v>
      </c>
      <c r="E21" t="s">
        <v>12</v>
      </c>
      <c r="F21" s="5">
        <v>34500</v>
      </c>
      <c r="G21">
        <v>85</v>
      </c>
      <c r="I21" t="s">
        <v>376</v>
      </c>
    </row>
    <row r="22" spans="1:9" x14ac:dyDescent="0.25">
      <c r="A22" t="s">
        <v>63</v>
      </c>
      <c r="B22" t="s">
        <v>10</v>
      </c>
      <c r="C22" t="s">
        <v>64</v>
      </c>
      <c r="D22">
        <v>2021</v>
      </c>
      <c r="E22" t="s">
        <v>24</v>
      </c>
      <c r="F22" s="5">
        <v>75000</v>
      </c>
      <c r="G22">
        <v>20</v>
      </c>
    </row>
    <row r="23" spans="1:9" x14ac:dyDescent="0.25">
      <c r="A23" t="s">
        <v>65</v>
      </c>
      <c r="B23" t="s">
        <v>14</v>
      </c>
      <c r="C23" t="s">
        <v>66</v>
      </c>
      <c r="D23">
        <v>2018</v>
      </c>
      <c r="E23" t="s">
        <v>67</v>
      </c>
      <c r="F23" s="5">
        <v>45600</v>
      </c>
      <c r="G23">
        <v>50</v>
      </c>
      <c r="I23" t="s">
        <v>378</v>
      </c>
    </row>
    <row r="24" spans="1:9" x14ac:dyDescent="0.25">
      <c r="A24" t="s">
        <v>68</v>
      </c>
      <c r="B24" t="s">
        <v>18</v>
      </c>
      <c r="C24" t="s">
        <v>69</v>
      </c>
      <c r="D24">
        <v>2019</v>
      </c>
      <c r="E24" t="s">
        <v>16</v>
      </c>
      <c r="F24" s="5">
        <v>29800</v>
      </c>
      <c r="G24">
        <v>65</v>
      </c>
    </row>
    <row r="25" spans="1:9" x14ac:dyDescent="0.25">
      <c r="A25" t="s">
        <v>70</v>
      </c>
      <c r="B25" t="s">
        <v>22</v>
      </c>
      <c r="C25" t="s">
        <v>71</v>
      </c>
      <c r="D25">
        <v>2017</v>
      </c>
      <c r="E25" t="s">
        <v>20</v>
      </c>
      <c r="F25" s="5">
        <v>12300</v>
      </c>
      <c r="G25">
        <v>70</v>
      </c>
      <c r="I25" t="s">
        <v>379</v>
      </c>
    </row>
    <row r="26" spans="1:9" x14ac:dyDescent="0.25">
      <c r="A26" t="s">
        <v>72</v>
      </c>
      <c r="B26" t="s">
        <v>26</v>
      </c>
      <c r="C26" t="s">
        <v>73</v>
      </c>
      <c r="D26">
        <v>2018</v>
      </c>
      <c r="E26" t="s">
        <v>24</v>
      </c>
      <c r="F26" s="5">
        <v>17900</v>
      </c>
      <c r="G26">
        <v>95</v>
      </c>
    </row>
    <row r="27" spans="1:9" x14ac:dyDescent="0.25">
      <c r="A27" t="s">
        <v>74</v>
      </c>
      <c r="B27" t="s">
        <v>29</v>
      </c>
      <c r="C27" t="s">
        <v>75</v>
      </c>
      <c r="D27">
        <v>2016</v>
      </c>
      <c r="E27" t="s">
        <v>12</v>
      </c>
      <c r="F27" s="5">
        <v>22000</v>
      </c>
      <c r="G27">
        <v>50</v>
      </c>
    </row>
    <row r="28" spans="1:9" x14ac:dyDescent="0.25">
      <c r="A28" t="s">
        <v>76</v>
      </c>
      <c r="B28" t="s">
        <v>32</v>
      </c>
      <c r="C28" t="s">
        <v>77</v>
      </c>
      <c r="D28">
        <v>2020</v>
      </c>
      <c r="E28" t="s">
        <v>20</v>
      </c>
      <c r="F28" s="5">
        <v>23400</v>
      </c>
      <c r="G28">
        <v>75</v>
      </c>
      <c r="I28" t="s">
        <v>381</v>
      </c>
    </row>
    <row r="29" spans="1:9" x14ac:dyDescent="0.25">
      <c r="A29" t="s">
        <v>78</v>
      </c>
      <c r="B29" t="s">
        <v>35</v>
      </c>
      <c r="C29" t="s">
        <v>79</v>
      </c>
      <c r="D29">
        <v>2019</v>
      </c>
      <c r="E29" t="s">
        <v>16</v>
      </c>
      <c r="F29" s="7">
        <v>31990</v>
      </c>
      <c r="G29">
        <v>40</v>
      </c>
    </row>
    <row r="30" spans="1:9" x14ac:dyDescent="0.25">
      <c r="A30" t="s">
        <v>80</v>
      </c>
      <c r="B30" t="s">
        <v>38</v>
      </c>
      <c r="C30" t="s">
        <v>81</v>
      </c>
      <c r="D30">
        <v>2018</v>
      </c>
      <c r="E30" t="s">
        <v>24</v>
      </c>
      <c r="F30" s="5">
        <v>33500</v>
      </c>
      <c r="G30">
        <v>60</v>
      </c>
      <c r="I30" t="s">
        <v>382</v>
      </c>
    </row>
    <row r="31" spans="1:9" x14ac:dyDescent="0.25">
      <c r="A31" t="s">
        <v>82</v>
      </c>
      <c r="B31" t="s">
        <v>41</v>
      </c>
      <c r="C31" t="s">
        <v>83</v>
      </c>
      <c r="D31">
        <v>2015</v>
      </c>
      <c r="E31" t="s">
        <v>24</v>
      </c>
      <c r="F31" s="5">
        <v>45500</v>
      </c>
      <c r="G31">
        <v>100</v>
      </c>
      <c r="I31" t="s">
        <v>383</v>
      </c>
    </row>
    <row r="32" spans="1:9" x14ac:dyDescent="0.25">
      <c r="A32" t="s">
        <v>84</v>
      </c>
      <c r="B32" t="s">
        <v>10</v>
      </c>
      <c r="C32" t="s">
        <v>85</v>
      </c>
      <c r="D32">
        <v>2022</v>
      </c>
      <c r="E32" t="s">
        <v>20</v>
      </c>
      <c r="F32" s="5">
        <v>27500</v>
      </c>
      <c r="G32">
        <v>30</v>
      </c>
    </row>
    <row r="33" spans="1:9" x14ac:dyDescent="0.25">
      <c r="A33" t="s">
        <v>86</v>
      </c>
      <c r="B33" t="s">
        <v>14</v>
      </c>
      <c r="C33" t="s">
        <v>87</v>
      </c>
      <c r="D33">
        <v>2019</v>
      </c>
      <c r="E33" t="s">
        <v>20</v>
      </c>
      <c r="F33" s="5">
        <v>20400</v>
      </c>
      <c r="G33">
        <v>65</v>
      </c>
      <c r="I33" t="s">
        <v>374</v>
      </c>
    </row>
    <row r="34" spans="1:9" x14ac:dyDescent="0.25">
      <c r="A34" t="s">
        <v>88</v>
      </c>
      <c r="B34" t="s">
        <v>18</v>
      </c>
      <c r="C34" t="s">
        <v>89</v>
      </c>
      <c r="D34">
        <v>2018</v>
      </c>
      <c r="E34" t="s">
        <v>24</v>
      </c>
      <c r="F34" s="5">
        <v>29500</v>
      </c>
      <c r="G34">
        <v>80</v>
      </c>
    </row>
    <row r="35" spans="1:9" x14ac:dyDescent="0.25">
      <c r="A35" t="s">
        <v>90</v>
      </c>
      <c r="B35" t="s">
        <v>22</v>
      </c>
      <c r="C35" t="s">
        <v>91</v>
      </c>
      <c r="D35">
        <v>2020</v>
      </c>
      <c r="E35" t="s">
        <v>24</v>
      </c>
      <c r="F35" s="5">
        <v>26800</v>
      </c>
      <c r="G35">
        <v>70</v>
      </c>
    </row>
    <row r="36" spans="1:9" x14ac:dyDescent="0.25">
      <c r="A36" t="s">
        <v>92</v>
      </c>
      <c r="B36" t="s">
        <v>26</v>
      </c>
      <c r="C36" t="s">
        <v>93</v>
      </c>
      <c r="D36">
        <v>2017</v>
      </c>
      <c r="E36" t="s">
        <v>24</v>
      </c>
      <c r="F36" s="5">
        <v>34900</v>
      </c>
      <c r="G36">
        <v>85</v>
      </c>
      <c r="I36" t="s">
        <v>376</v>
      </c>
    </row>
    <row r="37" spans="1:9" x14ac:dyDescent="0.25">
      <c r="A37" t="s">
        <v>94</v>
      </c>
      <c r="B37" t="s">
        <v>29</v>
      </c>
      <c r="C37" t="s">
        <v>95</v>
      </c>
      <c r="D37">
        <v>2023</v>
      </c>
      <c r="E37" t="s">
        <v>24</v>
      </c>
      <c r="F37" s="5">
        <v>54000</v>
      </c>
      <c r="G37">
        <v>60</v>
      </c>
    </row>
    <row r="38" spans="1:9" x14ac:dyDescent="0.25">
      <c r="A38" t="s">
        <v>96</v>
      </c>
      <c r="B38" t="s">
        <v>32</v>
      </c>
      <c r="C38" t="s">
        <v>97</v>
      </c>
      <c r="D38">
        <v>2014</v>
      </c>
      <c r="E38" t="s">
        <v>24</v>
      </c>
      <c r="F38" s="5">
        <v>18700</v>
      </c>
      <c r="G38">
        <v>95</v>
      </c>
    </row>
    <row r="39" spans="1:9" x14ac:dyDescent="0.25">
      <c r="A39" t="s">
        <v>98</v>
      </c>
      <c r="B39" t="s">
        <v>35</v>
      </c>
      <c r="C39" t="s">
        <v>99</v>
      </c>
      <c r="D39">
        <v>2018</v>
      </c>
      <c r="E39" t="s">
        <v>20</v>
      </c>
      <c r="F39" s="5">
        <v>37990</v>
      </c>
      <c r="G39">
        <v>45</v>
      </c>
      <c r="I39" t="s">
        <v>386</v>
      </c>
    </row>
    <row r="40" spans="1:9" x14ac:dyDescent="0.25">
      <c r="A40" t="s">
        <v>100</v>
      </c>
      <c r="B40" t="s">
        <v>38</v>
      </c>
      <c r="C40" t="s">
        <v>101</v>
      </c>
      <c r="D40">
        <v>2019</v>
      </c>
      <c r="E40" t="s">
        <v>12</v>
      </c>
      <c r="F40" s="7">
        <v>42800</v>
      </c>
      <c r="G40">
        <v>70</v>
      </c>
      <c r="I40" t="s">
        <v>379</v>
      </c>
    </row>
    <row r="41" spans="1:9" x14ac:dyDescent="0.25">
      <c r="A41" t="s">
        <v>102</v>
      </c>
      <c r="B41" t="s">
        <v>41</v>
      </c>
      <c r="C41" t="s">
        <v>103</v>
      </c>
      <c r="D41">
        <v>2015</v>
      </c>
      <c r="E41" t="s">
        <v>12</v>
      </c>
      <c r="F41" s="5">
        <v>66500</v>
      </c>
      <c r="G41">
        <v>65</v>
      </c>
      <c r="I41" t="s">
        <v>374</v>
      </c>
    </row>
    <row r="42" spans="1:9" x14ac:dyDescent="0.25">
      <c r="A42" t="s">
        <v>104</v>
      </c>
      <c r="B42" t="s">
        <v>10</v>
      </c>
      <c r="C42" t="s">
        <v>105</v>
      </c>
      <c r="D42">
        <v>2021</v>
      </c>
      <c r="E42" t="s">
        <v>24</v>
      </c>
      <c r="F42" s="5">
        <v>38900</v>
      </c>
      <c r="G42">
        <v>100</v>
      </c>
      <c r="I42" t="s">
        <v>383</v>
      </c>
    </row>
    <row r="43" spans="1:9" x14ac:dyDescent="0.25">
      <c r="A43" t="s">
        <v>106</v>
      </c>
      <c r="B43" t="s">
        <v>18</v>
      </c>
      <c r="C43" t="s">
        <v>107</v>
      </c>
      <c r="D43">
        <v>2017</v>
      </c>
      <c r="E43" t="s">
        <v>24</v>
      </c>
      <c r="F43" s="5">
        <v>22500</v>
      </c>
      <c r="G43">
        <v>75</v>
      </c>
      <c r="I43" t="s">
        <v>381</v>
      </c>
    </row>
    <row r="44" spans="1:9" x14ac:dyDescent="0.25">
      <c r="A44" t="s">
        <v>108</v>
      </c>
      <c r="B44" t="s">
        <v>22</v>
      </c>
      <c r="C44" t="s">
        <v>109</v>
      </c>
      <c r="D44">
        <v>2019</v>
      </c>
      <c r="E44" t="s">
        <v>24</v>
      </c>
      <c r="F44" s="5">
        <v>24600</v>
      </c>
      <c r="G44">
        <v>80</v>
      </c>
      <c r="I44" t="s">
        <v>392</v>
      </c>
    </row>
    <row r="45" spans="1:9" x14ac:dyDescent="0.25">
      <c r="A45" t="s">
        <v>110</v>
      </c>
      <c r="B45" t="s">
        <v>26</v>
      </c>
      <c r="C45" t="s">
        <v>111</v>
      </c>
      <c r="D45">
        <v>2022</v>
      </c>
      <c r="E45" t="s">
        <v>24</v>
      </c>
      <c r="F45" s="5">
        <v>21800</v>
      </c>
      <c r="G45">
        <v>55</v>
      </c>
    </row>
    <row r="46" spans="1:9" x14ac:dyDescent="0.25">
      <c r="A46" t="s">
        <v>112</v>
      </c>
      <c r="B46" t="s">
        <v>29</v>
      </c>
      <c r="C46" t="s">
        <v>113</v>
      </c>
      <c r="D46">
        <v>2016</v>
      </c>
      <c r="E46" t="s">
        <v>114</v>
      </c>
      <c r="F46" s="5">
        <v>26000</v>
      </c>
      <c r="G46">
        <v>40</v>
      </c>
    </row>
    <row r="47" spans="1:9" x14ac:dyDescent="0.25">
      <c r="A47" t="s">
        <v>115</v>
      </c>
      <c r="B47" t="s">
        <v>32</v>
      </c>
      <c r="C47" t="s">
        <v>116</v>
      </c>
      <c r="D47">
        <v>2021</v>
      </c>
      <c r="E47" t="s">
        <v>67</v>
      </c>
      <c r="F47" s="5">
        <v>35500</v>
      </c>
      <c r="G47">
        <v>60</v>
      </c>
      <c r="I47" t="s">
        <v>382</v>
      </c>
    </row>
    <row r="48" spans="1:9" x14ac:dyDescent="0.25">
      <c r="A48" t="s">
        <v>117</v>
      </c>
      <c r="B48" t="s">
        <v>35</v>
      </c>
      <c r="C48" t="s">
        <v>118</v>
      </c>
      <c r="D48">
        <v>2018</v>
      </c>
      <c r="E48" t="s">
        <v>24</v>
      </c>
      <c r="F48" s="5">
        <v>27990</v>
      </c>
      <c r="G48">
        <v>45</v>
      </c>
      <c r="I48" t="s">
        <v>386</v>
      </c>
    </row>
    <row r="49" spans="1:9" x14ac:dyDescent="0.25">
      <c r="A49" t="s">
        <v>119</v>
      </c>
      <c r="B49" t="s">
        <v>38</v>
      </c>
      <c r="C49" t="s">
        <v>120</v>
      </c>
      <c r="D49">
        <v>2019</v>
      </c>
      <c r="E49" t="s">
        <v>20</v>
      </c>
      <c r="F49" s="7">
        <v>20200</v>
      </c>
      <c r="G49">
        <v>80</v>
      </c>
      <c r="I49" t="s">
        <v>392</v>
      </c>
    </row>
    <row r="50" spans="1:9" x14ac:dyDescent="0.25">
      <c r="A50" t="s">
        <v>121</v>
      </c>
      <c r="B50" t="s">
        <v>41</v>
      </c>
      <c r="C50" t="s">
        <v>122</v>
      </c>
      <c r="D50">
        <v>2015</v>
      </c>
      <c r="E50" t="s">
        <v>24</v>
      </c>
      <c r="F50" s="5">
        <v>43000</v>
      </c>
      <c r="G50">
        <v>70</v>
      </c>
    </row>
    <row r="51" spans="1:9" x14ac:dyDescent="0.25">
      <c r="A51" t="s">
        <v>123</v>
      </c>
      <c r="B51" t="s">
        <v>10</v>
      </c>
      <c r="C51" t="s">
        <v>124</v>
      </c>
      <c r="D51">
        <v>2020</v>
      </c>
      <c r="E51" t="s">
        <v>24</v>
      </c>
      <c r="F51" s="5">
        <v>47800</v>
      </c>
      <c r="G51">
        <v>90</v>
      </c>
      <c r="I51" t="s">
        <v>373</v>
      </c>
    </row>
    <row r="52" spans="1:9" x14ac:dyDescent="0.25">
      <c r="A52" t="s">
        <v>125</v>
      </c>
      <c r="B52" t="s">
        <v>14</v>
      </c>
      <c r="C52" t="s">
        <v>126</v>
      </c>
      <c r="D52">
        <v>2018</v>
      </c>
      <c r="E52" t="s">
        <v>24</v>
      </c>
      <c r="F52" s="5">
        <v>26900</v>
      </c>
      <c r="G52">
        <v>85</v>
      </c>
    </row>
    <row r="53" spans="1:9" x14ac:dyDescent="0.25">
      <c r="A53" t="s">
        <v>127</v>
      </c>
      <c r="B53" t="s">
        <v>18</v>
      </c>
      <c r="C53" t="s">
        <v>128</v>
      </c>
      <c r="D53">
        <v>2017</v>
      </c>
      <c r="E53" t="s">
        <v>24</v>
      </c>
      <c r="F53" s="5">
        <v>23400</v>
      </c>
      <c r="G53">
        <v>75</v>
      </c>
      <c r="I53" t="s">
        <v>381</v>
      </c>
    </row>
    <row r="54" spans="1:9" x14ac:dyDescent="0.25">
      <c r="A54" t="s">
        <v>129</v>
      </c>
      <c r="B54" t="s">
        <v>22</v>
      </c>
      <c r="C54" t="s">
        <v>130</v>
      </c>
      <c r="D54">
        <v>2022</v>
      </c>
      <c r="E54" t="s">
        <v>16</v>
      </c>
      <c r="F54" s="5">
        <v>32000</v>
      </c>
      <c r="G54">
        <v>50</v>
      </c>
    </row>
    <row r="55" spans="1:9" x14ac:dyDescent="0.25">
      <c r="A55" t="s">
        <v>131</v>
      </c>
      <c r="B55" t="s">
        <v>35</v>
      </c>
      <c r="C55" t="s">
        <v>132</v>
      </c>
      <c r="D55">
        <v>2019</v>
      </c>
      <c r="E55" t="s">
        <v>24</v>
      </c>
      <c r="F55" s="5">
        <v>28500</v>
      </c>
      <c r="G55">
        <v>60</v>
      </c>
      <c r="I55" t="s">
        <v>382</v>
      </c>
    </row>
    <row r="56" spans="1:9" x14ac:dyDescent="0.25">
      <c r="A56" t="s">
        <v>133</v>
      </c>
      <c r="B56" t="s">
        <v>38</v>
      </c>
      <c r="C56" t="s">
        <v>134</v>
      </c>
      <c r="D56">
        <v>2021</v>
      </c>
      <c r="E56" t="s">
        <v>24</v>
      </c>
      <c r="F56" s="5">
        <v>29900</v>
      </c>
      <c r="G56">
        <v>85</v>
      </c>
      <c r="I56" t="s">
        <v>376</v>
      </c>
    </row>
    <row r="57" spans="1:9" x14ac:dyDescent="0.25">
      <c r="A57" t="s">
        <v>135</v>
      </c>
      <c r="B57" t="s">
        <v>41</v>
      </c>
      <c r="C57" t="s">
        <v>136</v>
      </c>
      <c r="D57">
        <v>2018</v>
      </c>
      <c r="E57" t="s">
        <v>24</v>
      </c>
      <c r="F57" s="5">
        <v>31500</v>
      </c>
      <c r="G57">
        <v>65</v>
      </c>
      <c r="I57" t="s">
        <v>374</v>
      </c>
    </row>
    <row r="58" spans="1:9" x14ac:dyDescent="0.25">
      <c r="A58" t="s">
        <v>137</v>
      </c>
      <c r="B58" t="s">
        <v>10</v>
      </c>
      <c r="C58" t="s">
        <v>138</v>
      </c>
      <c r="D58">
        <v>2020</v>
      </c>
      <c r="E58" t="s">
        <v>20</v>
      </c>
      <c r="F58" s="5">
        <v>18900</v>
      </c>
      <c r="G58">
        <v>75</v>
      </c>
    </row>
    <row r="59" spans="1:9" x14ac:dyDescent="0.25">
      <c r="A59" t="s">
        <v>139</v>
      </c>
      <c r="B59" t="s">
        <v>14</v>
      </c>
      <c r="C59" t="s">
        <v>140</v>
      </c>
      <c r="D59">
        <v>2019</v>
      </c>
      <c r="E59" t="s">
        <v>24</v>
      </c>
      <c r="F59" s="5">
        <v>45800</v>
      </c>
      <c r="G59">
        <v>90</v>
      </c>
      <c r="I59" t="s">
        <v>373</v>
      </c>
    </row>
    <row r="60" spans="1:9" x14ac:dyDescent="0.25">
      <c r="A60" t="s">
        <v>141</v>
      </c>
      <c r="B60" t="s">
        <v>18</v>
      </c>
      <c r="C60" t="s">
        <v>142</v>
      </c>
      <c r="D60">
        <v>2016</v>
      </c>
      <c r="E60" t="s">
        <v>20</v>
      </c>
      <c r="F60" s="5">
        <v>14500</v>
      </c>
      <c r="G60">
        <v>50</v>
      </c>
      <c r="I60" t="s">
        <v>378</v>
      </c>
    </row>
    <row r="61" spans="1:9" x14ac:dyDescent="0.25">
      <c r="A61" t="s">
        <v>143</v>
      </c>
      <c r="B61" t="s">
        <v>22</v>
      </c>
      <c r="C61" t="s">
        <v>144</v>
      </c>
      <c r="D61">
        <v>2017</v>
      </c>
      <c r="E61" t="s">
        <v>12</v>
      </c>
      <c r="F61" s="5">
        <v>16200</v>
      </c>
      <c r="G61">
        <v>75</v>
      </c>
      <c r="I61" t="s">
        <v>381</v>
      </c>
    </row>
    <row r="62" spans="1:9" x14ac:dyDescent="0.25">
      <c r="A62" t="s">
        <v>145</v>
      </c>
      <c r="B62" t="s">
        <v>26</v>
      </c>
      <c r="C62" t="s">
        <v>146</v>
      </c>
      <c r="D62">
        <v>2022</v>
      </c>
      <c r="E62" t="s">
        <v>12</v>
      </c>
      <c r="F62" s="5">
        <v>40000</v>
      </c>
      <c r="G62">
        <v>55</v>
      </c>
    </row>
    <row r="63" spans="1:9" x14ac:dyDescent="0.25">
      <c r="A63" t="s">
        <v>147</v>
      </c>
      <c r="B63" t="s">
        <v>29</v>
      </c>
      <c r="C63" t="s">
        <v>148</v>
      </c>
      <c r="D63">
        <v>2018</v>
      </c>
      <c r="E63" t="s">
        <v>20</v>
      </c>
      <c r="F63" s="5">
        <v>22000</v>
      </c>
      <c r="G63">
        <v>85</v>
      </c>
      <c r="I63" t="s">
        <v>376</v>
      </c>
    </row>
    <row r="64" spans="1:9" x14ac:dyDescent="0.25">
      <c r="A64" t="s">
        <v>149</v>
      </c>
      <c r="B64" t="s">
        <v>32</v>
      </c>
      <c r="C64" t="s">
        <v>150</v>
      </c>
      <c r="D64">
        <v>2015</v>
      </c>
      <c r="E64" t="s">
        <v>12</v>
      </c>
      <c r="F64" s="5">
        <v>26700</v>
      </c>
      <c r="G64">
        <v>60</v>
      </c>
      <c r="I64" t="s">
        <v>382</v>
      </c>
    </row>
    <row r="65" spans="1:14" x14ac:dyDescent="0.25">
      <c r="A65" t="s">
        <v>151</v>
      </c>
      <c r="B65" t="s">
        <v>35</v>
      </c>
      <c r="C65" t="s">
        <v>152</v>
      </c>
      <c r="D65">
        <v>2019</v>
      </c>
      <c r="E65" t="s">
        <v>20</v>
      </c>
      <c r="F65" s="7">
        <v>15900</v>
      </c>
      <c r="G65">
        <v>70</v>
      </c>
      <c r="I65" t="s">
        <v>379</v>
      </c>
    </row>
    <row r="66" spans="1:14" x14ac:dyDescent="0.25">
      <c r="A66" t="s">
        <v>153</v>
      </c>
      <c r="B66" t="s">
        <v>38</v>
      </c>
      <c r="C66" t="s">
        <v>154</v>
      </c>
      <c r="D66">
        <v>2020</v>
      </c>
      <c r="E66" t="s">
        <v>20</v>
      </c>
      <c r="F66" s="5">
        <v>30000</v>
      </c>
      <c r="G66">
        <v>40</v>
      </c>
    </row>
    <row r="67" spans="1:14" x14ac:dyDescent="0.25">
      <c r="A67" t="s">
        <v>155</v>
      </c>
      <c r="B67" t="s">
        <v>26</v>
      </c>
      <c r="C67" t="s">
        <v>156</v>
      </c>
      <c r="D67">
        <v>2018</v>
      </c>
      <c r="E67" t="s">
        <v>12</v>
      </c>
      <c r="F67" s="5">
        <v>45000</v>
      </c>
      <c r="G67">
        <v>55</v>
      </c>
      <c r="I67" t="s">
        <v>420</v>
      </c>
    </row>
    <row r="68" spans="1:14" x14ac:dyDescent="0.25">
      <c r="A68" t="s">
        <v>157</v>
      </c>
      <c r="B68" t="s">
        <v>29</v>
      </c>
      <c r="C68" t="s">
        <v>158</v>
      </c>
      <c r="D68">
        <v>2016</v>
      </c>
      <c r="E68" t="s">
        <v>67</v>
      </c>
      <c r="F68" s="5">
        <v>70000</v>
      </c>
      <c r="G68">
        <v>30</v>
      </c>
    </row>
    <row r="69" spans="1:14" x14ac:dyDescent="0.25">
      <c r="A69" t="s">
        <v>159</v>
      </c>
      <c r="B69" t="s">
        <v>32</v>
      </c>
      <c r="C69" t="s">
        <v>160</v>
      </c>
      <c r="D69">
        <v>2021</v>
      </c>
      <c r="E69" t="s">
        <v>161</v>
      </c>
      <c r="F69" s="5">
        <v>37500</v>
      </c>
      <c r="G69">
        <v>75</v>
      </c>
      <c r="I69" t="s">
        <v>381</v>
      </c>
    </row>
    <row r="70" spans="1:14" x14ac:dyDescent="0.25">
      <c r="A70" t="s">
        <v>162</v>
      </c>
      <c r="B70" t="s">
        <v>35</v>
      </c>
      <c r="C70" t="s">
        <v>163</v>
      </c>
      <c r="D70">
        <v>2018</v>
      </c>
      <c r="E70" t="s">
        <v>24</v>
      </c>
      <c r="F70" s="5">
        <v>23800</v>
      </c>
      <c r="G70">
        <v>60</v>
      </c>
      <c r="I70" t="s">
        <v>382</v>
      </c>
    </row>
    <row r="71" spans="1:14" ht="15.75" thickBot="1" x14ac:dyDescent="0.3">
      <c r="A71" t="s">
        <v>164</v>
      </c>
      <c r="B71" t="s">
        <v>38</v>
      </c>
      <c r="C71" t="s">
        <v>165</v>
      </c>
      <c r="D71">
        <v>2019</v>
      </c>
      <c r="E71" t="s">
        <v>20</v>
      </c>
      <c r="F71" s="5">
        <v>36500</v>
      </c>
      <c r="G71">
        <v>80</v>
      </c>
      <c r="I71" t="s">
        <v>392</v>
      </c>
    </row>
    <row r="72" spans="1:14" ht="29.25" thickBot="1" x14ac:dyDescent="0.3">
      <c r="A72" t="s">
        <v>166</v>
      </c>
      <c r="B72" t="s">
        <v>41</v>
      </c>
      <c r="C72" t="s">
        <v>167</v>
      </c>
      <c r="D72">
        <v>2017</v>
      </c>
      <c r="E72" t="s">
        <v>67</v>
      </c>
      <c r="F72" s="5">
        <v>42800</v>
      </c>
      <c r="G72">
        <v>55</v>
      </c>
      <c r="I72" t="s">
        <v>420</v>
      </c>
      <c r="M72" s="13" t="s">
        <v>479</v>
      </c>
      <c r="N72" s="14" t="s">
        <v>480</v>
      </c>
    </row>
    <row r="73" spans="1:14" ht="15.75" thickBot="1" x14ac:dyDescent="0.3">
      <c r="A73" t="s">
        <v>168</v>
      </c>
      <c r="B73" t="s">
        <v>10</v>
      </c>
      <c r="C73" t="s">
        <v>169</v>
      </c>
      <c r="D73">
        <v>2022</v>
      </c>
      <c r="E73" t="s">
        <v>67</v>
      </c>
      <c r="F73" s="5">
        <v>46000</v>
      </c>
      <c r="G73">
        <v>40</v>
      </c>
      <c r="M73" s="10" t="s">
        <v>374</v>
      </c>
      <c r="N73" s="9">
        <v>65</v>
      </c>
    </row>
    <row r="74" spans="1:14" ht="15.75" thickBot="1" x14ac:dyDescent="0.3">
      <c r="A74" t="s">
        <v>170</v>
      </c>
      <c r="B74" t="s">
        <v>14</v>
      </c>
      <c r="C74" t="s">
        <v>171</v>
      </c>
      <c r="D74">
        <v>2018</v>
      </c>
      <c r="E74" t="s">
        <v>12</v>
      </c>
      <c r="F74" s="5">
        <v>29900</v>
      </c>
      <c r="G74">
        <v>90</v>
      </c>
      <c r="I74" t="s">
        <v>373</v>
      </c>
      <c r="M74" s="10" t="s">
        <v>392</v>
      </c>
      <c r="N74" s="9">
        <v>80</v>
      </c>
    </row>
    <row r="75" spans="1:14" ht="15.75" thickBot="1" x14ac:dyDescent="0.3">
      <c r="A75" t="s">
        <v>172</v>
      </c>
      <c r="B75" t="s">
        <v>18</v>
      </c>
      <c r="C75" t="s">
        <v>173</v>
      </c>
      <c r="D75">
        <v>2015</v>
      </c>
      <c r="E75" t="s">
        <v>16</v>
      </c>
      <c r="F75" s="5">
        <v>20500</v>
      </c>
      <c r="G75">
        <v>75</v>
      </c>
      <c r="I75" t="s">
        <v>381</v>
      </c>
      <c r="M75" s="10" t="s">
        <v>373</v>
      </c>
      <c r="N75" s="9">
        <v>90</v>
      </c>
    </row>
    <row r="76" spans="1:14" ht="29.25" thickBot="1" x14ac:dyDescent="0.3">
      <c r="A76" t="s">
        <v>174</v>
      </c>
      <c r="B76" t="s">
        <v>22</v>
      </c>
      <c r="C76" t="s">
        <v>175</v>
      </c>
      <c r="D76">
        <v>2016</v>
      </c>
      <c r="E76" t="s">
        <v>12</v>
      </c>
      <c r="F76" s="5">
        <v>15000</v>
      </c>
      <c r="G76">
        <v>60</v>
      </c>
      <c r="M76" s="10" t="s">
        <v>381</v>
      </c>
      <c r="N76" s="9">
        <v>75</v>
      </c>
    </row>
    <row r="77" spans="1:14" ht="15.75" thickBot="1" x14ac:dyDescent="0.3">
      <c r="A77" t="s">
        <v>176</v>
      </c>
      <c r="B77" t="s">
        <v>26</v>
      </c>
      <c r="C77" t="s">
        <v>177</v>
      </c>
      <c r="D77">
        <v>2020</v>
      </c>
      <c r="E77" t="s">
        <v>12</v>
      </c>
      <c r="F77" s="5">
        <v>27800</v>
      </c>
      <c r="G77">
        <v>85</v>
      </c>
      <c r="I77" t="s">
        <v>376</v>
      </c>
      <c r="M77" s="10" t="s">
        <v>382</v>
      </c>
      <c r="N77" s="9">
        <v>60</v>
      </c>
    </row>
    <row r="78" spans="1:14" ht="29.25" thickBot="1" x14ac:dyDescent="0.3">
      <c r="A78" t="s">
        <v>178</v>
      </c>
      <c r="B78" t="s">
        <v>29</v>
      </c>
      <c r="C78" t="s">
        <v>179</v>
      </c>
      <c r="D78">
        <v>2019</v>
      </c>
      <c r="E78" t="s">
        <v>24</v>
      </c>
      <c r="F78" s="5">
        <v>55000</v>
      </c>
      <c r="G78">
        <v>50</v>
      </c>
      <c r="I78" t="s">
        <v>378</v>
      </c>
      <c r="M78" s="10" t="s">
        <v>376</v>
      </c>
      <c r="N78" s="9">
        <v>85</v>
      </c>
    </row>
    <row r="79" spans="1:14" ht="15.75" thickBot="1" x14ac:dyDescent="0.3">
      <c r="A79" t="s">
        <v>180</v>
      </c>
      <c r="B79" t="s">
        <v>38</v>
      </c>
      <c r="C79" t="s">
        <v>181</v>
      </c>
      <c r="D79">
        <v>2017</v>
      </c>
      <c r="E79" t="s">
        <v>12</v>
      </c>
      <c r="F79" s="5">
        <v>33500</v>
      </c>
      <c r="G79">
        <v>65</v>
      </c>
      <c r="I79" t="s">
        <v>374</v>
      </c>
      <c r="M79" s="10" t="s">
        <v>373</v>
      </c>
      <c r="N79" s="9">
        <v>90</v>
      </c>
    </row>
    <row r="80" spans="1:14" ht="15.75" thickBot="1" x14ac:dyDescent="0.3">
      <c r="A80" t="s">
        <v>182</v>
      </c>
      <c r="B80" t="s">
        <v>41</v>
      </c>
      <c r="C80" t="s">
        <v>183</v>
      </c>
      <c r="D80">
        <v>2022</v>
      </c>
      <c r="E80" t="s">
        <v>24</v>
      </c>
      <c r="F80" s="5">
        <v>50000</v>
      </c>
      <c r="G80">
        <v>30</v>
      </c>
      <c r="M80" s="10" t="s">
        <v>374</v>
      </c>
      <c r="N80" s="9">
        <v>65</v>
      </c>
    </row>
    <row r="81" spans="1:14" ht="15.75" thickBot="1" x14ac:dyDescent="0.3">
      <c r="A81" t="s">
        <v>184</v>
      </c>
      <c r="B81" t="s">
        <v>10</v>
      </c>
      <c r="C81" t="s">
        <v>185</v>
      </c>
      <c r="D81">
        <v>2018</v>
      </c>
      <c r="E81" t="s">
        <v>12</v>
      </c>
      <c r="F81" s="5">
        <v>24500</v>
      </c>
      <c r="G81">
        <v>75</v>
      </c>
      <c r="I81" t="s">
        <v>381</v>
      </c>
      <c r="M81" s="10" t="s">
        <v>392</v>
      </c>
      <c r="N81" s="9">
        <v>80</v>
      </c>
    </row>
    <row r="82" spans="1:14" ht="29.25" thickBot="1" x14ac:dyDescent="0.3">
      <c r="A82" t="s">
        <v>186</v>
      </c>
      <c r="B82" t="s">
        <v>14</v>
      </c>
      <c r="C82" t="s">
        <v>187</v>
      </c>
      <c r="D82">
        <v>2016</v>
      </c>
      <c r="E82" t="s">
        <v>12</v>
      </c>
      <c r="F82" s="5">
        <v>20000</v>
      </c>
      <c r="G82">
        <v>40</v>
      </c>
      <c r="M82" s="10" t="s">
        <v>381</v>
      </c>
      <c r="N82" s="9">
        <v>75</v>
      </c>
    </row>
    <row r="83" spans="1:14" ht="15.75" thickBot="1" x14ac:dyDescent="0.3">
      <c r="A83" t="s">
        <v>188</v>
      </c>
      <c r="B83" t="s">
        <v>18</v>
      </c>
      <c r="C83" t="s">
        <v>189</v>
      </c>
      <c r="D83">
        <v>2017</v>
      </c>
      <c r="E83" t="s">
        <v>20</v>
      </c>
      <c r="F83" s="5">
        <v>29000</v>
      </c>
      <c r="G83">
        <v>55</v>
      </c>
      <c r="I83" t="s">
        <v>420</v>
      </c>
      <c r="M83" s="10" t="s">
        <v>373</v>
      </c>
      <c r="N83" s="9">
        <v>90</v>
      </c>
    </row>
    <row r="84" spans="1:14" ht="15.75" thickBot="1" x14ac:dyDescent="0.3">
      <c r="A84" t="s">
        <v>190</v>
      </c>
      <c r="B84" t="s">
        <v>22</v>
      </c>
      <c r="C84" t="s">
        <v>191</v>
      </c>
      <c r="D84">
        <v>2015</v>
      </c>
      <c r="E84" t="s">
        <v>12</v>
      </c>
      <c r="F84" s="5">
        <v>18700</v>
      </c>
      <c r="G84">
        <v>90</v>
      </c>
      <c r="I84" t="s">
        <v>373</v>
      </c>
      <c r="M84" s="10" t="s">
        <v>382</v>
      </c>
      <c r="N84" s="9">
        <v>60</v>
      </c>
    </row>
    <row r="85" spans="1:14" ht="29.25" thickBot="1" x14ac:dyDescent="0.3">
      <c r="A85" t="s">
        <v>192</v>
      </c>
      <c r="B85" t="s">
        <v>26</v>
      </c>
      <c r="C85" t="s">
        <v>193</v>
      </c>
      <c r="D85">
        <v>2020</v>
      </c>
      <c r="E85" t="s">
        <v>194</v>
      </c>
      <c r="F85" s="5">
        <v>33900</v>
      </c>
      <c r="G85">
        <v>60</v>
      </c>
      <c r="I85" t="s">
        <v>382</v>
      </c>
      <c r="M85" s="10" t="s">
        <v>376</v>
      </c>
      <c r="N85" s="9">
        <v>85</v>
      </c>
    </row>
    <row r="86" spans="1:14" ht="15.75" thickBot="1" x14ac:dyDescent="0.3">
      <c r="A86" t="s">
        <v>195</v>
      </c>
      <c r="B86" t="s">
        <v>29</v>
      </c>
      <c r="C86" t="s">
        <v>196</v>
      </c>
      <c r="D86">
        <v>2018</v>
      </c>
      <c r="E86" t="s">
        <v>67</v>
      </c>
      <c r="F86" s="5">
        <v>20800</v>
      </c>
      <c r="G86">
        <v>80</v>
      </c>
      <c r="I86" t="s">
        <v>392</v>
      </c>
      <c r="M86" s="10" t="s">
        <v>379</v>
      </c>
      <c r="N86" s="9">
        <v>70</v>
      </c>
    </row>
    <row r="87" spans="1:14" ht="29.25" thickBot="1" x14ac:dyDescent="0.3">
      <c r="A87" t="s">
        <v>197</v>
      </c>
      <c r="B87" t="s">
        <v>32</v>
      </c>
      <c r="C87" t="s">
        <v>198</v>
      </c>
      <c r="D87">
        <v>2019</v>
      </c>
      <c r="E87" t="s">
        <v>12</v>
      </c>
      <c r="F87" s="5">
        <v>30000</v>
      </c>
      <c r="G87">
        <v>75</v>
      </c>
      <c r="I87" t="s">
        <v>381</v>
      </c>
      <c r="M87" s="10" t="s">
        <v>376</v>
      </c>
      <c r="N87" s="9">
        <v>85</v>
      </c>
    </row>
    <row r="88" spans="1:14" ht="15.75" thickBot="1" x14ac:dyDescent="0.3">
      <c r="A88" t="s">
        <v>199</v>
      </c>
      <c r="B88" t="s">
        <v>35</v>
      </c>
      <c r="C88" t="s">
        <v>200</v>
      </c>
      <c r="D88">
        <v>2016</v>
      </c>
      <c r="E88" t="s">
        <v>12</v>
      </c>
      <c r="F88" s="5">
        <v>27500</v>
      </c>
      <c r="G88">
        <v>50</v>
      </c>
      <c r="I88" t="s">
        <v>378</v>
      </c>
      <c r="M88" s="10" t="s">
        <v>379</v>
      </c>
      <c r="N88" s="9">
        <v>70</v>
      </c>
    </row>
    <row r="89" spans="1:14" ht="29.25" thickBot="1" x14ac:dyDescent="0.3">
      <c r="A89" t="s">
        <v>201</v>
      </c>
      <c r="B89" t="s">
        <v>38</v>
      </c>
      <c r="C89" t="s">
        <v>202</v>
      </c>
      <c r="D89">
        <v>2022</v>
      </c>
      <c r="E89" t="s">
        <v>24</v>
      </c>
      <c r="F89" s="5">
        <v>49000</v>
      </c>
      <c r="G89">
        <v>60</v>
      </c>
      <c r="M89" s="10" t="s">
        <v>376</v>
      </c>
      <c r="N89" s="9">
        <v>85</v>
      </c>
    </row>
    <row r="90" spans="1:14" x14ac:dyDescent="0.25">
      <c r="A90" t="s">
        <v>203</v>
      </c>
      <c r="B90" t="s">
        <v>41</v>
      </c>
      <c r="C90" t="s">
        <v>204</v>
      </c>
      <c r="D90">
        <v>2018</v>
      </c>
      <c r="E90" t="s">
        <v>24</v>
      </c>
      <c r="F90" s="5">
        <v>34500</v>
      </c>
      <c r="G90">
        <v>85</v>
      </c>
      <c r="I90" t="s">
        <v>376</v>
      </c>
    </row>
    <row r="91" spans="1:14" x14ac:dyDescent="0.25">
      <c r="A91" t="s">
        <v>205</v>
      </c>
      <c r="B91" t="s">
        <v>22</v>
      </c>
      <c r="C91" t="s">
        <v>206</v>
      </c>
      <c r="D91">
        <v>2017</v>
      </c>
      <c r="E91" t="s">
        <v>114</v>
      </c>
      <c r="F91" s="5">
        <v>21500</v>
      </c>
      <c r="G91">
        <v>70</v>
      </c>
      <c r="I91" t="s">
        <v>379</v>
      </c>
    </row>
    <row r="92" spans="1:14" x14ac:dyDescent="0.25">
      <c r="A92" t="s">
        <v>207</v>
      </c>
      <c r="B92" t="s">
        <v>26</v>
      </c>
      <c r="C92" t="s">
        <v>208</v>
      </c>
      <c r="D92">
        <v>2018</v>
      </c>
      <c r="E92" t="s">
        <v>194</v>
      </c>
      <c r="F92" s="5">
        <v>25900</v>
      </c>
      <c r="G92">
        <v>65</v>
      </c>
      <c r="I92" t="s">
        <v>374</v>
      </c>
    </row>
    <row r="93" spans="1:14" x14ac:dyDescent="0.25">
      <c r="A93" t="s">
        <v>209</v>
      </c>
      <c r="B93" t="s">
        <v>29</v>
      </c>
      <c r="C93" t="s">
        <v>210</v>
      </c>
      <c r="D93">
        <v>2016</v>
      </c>
      <c r="E93" t="s">
        <v>211</v>
      </c>
      <c r="F93" s="5">
        <v>35000</v>
      </c>
      <c r="G93">
        <v>50</v>
      </c>
    </row>
    <row r="94" spans="1:14" x14ac:dyDescent="0.25">
      <c r="A94" t="s">
        <v>212</v>
      </c>
      <c r="B94" t="s">
        <v>32</v>
      </c>
      <c r="C94" t="s">
        <v>213</v>
      </c>
      <c r="D94">
        <v>2020</v>
      </c>
      <c r="E94" t="s">
        <v>24</v>
      </c>
      <c r="F94" s="5">
        <v>42500</v>
      </c>
      <c r="G94">
        <v>80</v>
      </c>
      <c r="I94" t="s">
        <v>392</v>
      </c>
    </row>
    <row r="95" spans="1:14" x14ac:dyDescent="0.25">
      <c r="A95" t="s">
        <v>214</v>
      </c>
      <c r="B95" t="s">
        <v>35</v>
      </c>
      <c r="C95" t="s">
        <v>215</v>
      </c>
      <c r="D95">
        <v>2017</v>
      </c>
      <c r="E95" t="s">
        <v>67</v>
      </c>
      <c r="F95" s="5">
        <v>29800</v>
      </c>
      <c r="G95">
        <v>90</v>
      </c>
      <c r="I95" t="s">
        <v>373</v>
      </c>
    </row>
    <row r="96" spans="1:14" x14ac:dyDescent="0.25">
      <c r="A96" t="s">
        <v>216</v>
      </c>
      <c r="B96" t="s">
        <v>38</v>
      </c>
      <c r="C96" t="s">
        <v>217</v>
      </c>
      <c r="D96">
        <v>2019</v>
      </c>
      <c r="E96" t="s">
        <v>194</v>
      </c>
      <c r="F96" s="5">
        <v>22000</v>
      </c>
      <c r="G96">
        <v>70</v>
      </c>
    </row>
    <row r="97" spans="1:9" x14ac:dyDescent="0.25">
      <c r="A97" t="s">
        <v>218</v>
      </c>
      <c r="B97" t="s">
        <v>41</v>
      </c>
      <c r="C97" t="s">
        <v>219</v>
      </c>
      <c r="D97">
        <v>2018</v>
      </c>
      <c r="E97" t="s">
        <v>24</v>
      </c>
      <c r="F97" s="5">
        <v>38900</v>
      </c>
      <c r="G97">
        <v>75</v>
      </c>
      <c r="I97" t="s">
        <v>381</v>
      </c>
    </row>
    <row r="98" spans="1:9" x14ac:dyDescent="0.25">
      <c r="A98" t="s">
        <v>220</v>
      </c>
      <c r="B98" t="s">
        <v>10</v>
      </c>
      <c r="C98" t="s">
        <v>221</v>
      </c>
      <c r="D98">
        <v>2015</v>
      </c>
      <c r="E98" t="s">
        <v>67</v>
      </c>
      <c r="F98" s="5">
        <v>26500</v>
      </c>
      <c r="G98">
        <v>60</v>
      </c>
      <c r="I98" t="s">
        <v>382</v>
      </c>
    </row>
    <row r="99" spans="1:9" x14ac:dyDescent="0.25">
      <c r="A99" t="s">
        <v>222</v>
      </c>
      <c r="B99" t="s">
        <v>14</v>
      </c>
      <c r="C99" t="s">
        <v>223</v>
      </c>
      <c r="D99">
        <v>2021</v>
      </c>
      <c r="E99" t="s">
        <v>24</v>
      </c>
      <c r="F99" s="5">
        <v>42000</v>
      </c>
      <c r="G99">
        <v>45</v>
      </c>
    </row>
    <row r="100" spans="1:9" x14ac:dyDescent="0.25">
      <c r="A100" t="s">
        <v>224</v>
      </c>
      <c r="B100" t="s">
        <v>18</v>
      </c>
      <c r="C100" t="s">
        <v>225</v>
      </c>
      <c r="D100">
        <v>2017</v>
      </c>
      <c r="E100" t="s">
        <v>12</v>
      </c>
      <c r="F100" s="5">
        <v>19900</v>
      </c>
      <c r="G100">
        <v>85</v>
      </c>
      <c r="I100" t="s">
        <v>376</v>
      </c>
    </row>
    <row r="101" spans="1:9" x14ac:dyDescent="0.25">
      <c r="A101" t="s">
        <v>226</v>
      </c>
      <c r="B101" t="s">
        <v>22</v>
      </c>
      <c r="C101" t="s">
        <v>227</v>
      </c>
      <c r="D101">
        <v>2016</v>
      </c>
      <c r="E101" t="s">
        <v>20</v>
      </c>
      <c r="F101" s="5">
        <v>17000</v>
      </c>
      <c r="G101">
        <v>60</v>
      </c>
    </row>
    <row r="102" spans="1:9" x14ac:dyDescent="0.25">
      <c r="A102" t="s">
        <v>228</v>
      </c>
      <c r="B102" t="s">
        <v>35</v>
      </c>
      <c r="C102" t="s">
        <v>229</v>
      </c>
      <c r="D102">
        <v>2018</v>
      </c>
      <c r="E102" t="s">
        <v>12</v>
      </c>
      <c r="F102" s="5">
        <v>23500</v>
      </c>
      <c r="G102">
        <v>90</v>
      </c>
      <c r="I102" t="s">
        <v>373</v>
      </c>
    </row>
    <row r="103" spans="1:9" x14ac:dyDescent="0.25">
      <c r="A103" t="s">
        <v>230</v>
      </c>
      <c r="B103" t="s">
        <v>38</v>
      </c>
      <c r="C103" t="s">
        <v>231</v>
      </c>
      <c r="D103">
        <v>2019</v>
      </c>
      <c r="E103" t="s">
        <v>16</v>
      </c>
      <c r="F103" s="5">
        <v>45000</v>
      </c>
      <c r="G103">
        <v>65</v>
      </c>
      <c r="I103" t="s">
        <v>374</v>
      </c>
    </row>
    <row r="104" spans="1:9" x14ac:dyDescent="0.25">
      <c r="A104" t="s">
        <v>232</v>
      </c>
      <c r="B104" t="s">
        <v>41</v>
      </c>
      <c r="C104" t="s">
        <v>233</v>
      </c>
      <c r="D104">
        <v>2017</v>
      </c>
      <c r="E104" t="s">
        <v>67</v>
      </c>
      <c r="F104" s="5">
        <v>39000</v>
      </c>
      <c r="G104">
        <v>50</v>
      </c>
    </row>
    <row r="105" spans="1:9" x14ac:dyDescent="0.25">
      <c r="A105" t="s">
        <v>234</v>
      </c>
      <c r="B105" t="s">
        <v>10</v>
      </c>
      <c r="C105" t="s">
        <v>235</v>
      </c>
      <c r="D105">
        <v>2018</v>
      </c>
      <c r="E105" t="s">
        <v>16</v>
      </c>
      <c r="F105" s="5">
        <v>35900</v>
      </c>
      <c r="G105">
        <v>80</v>
      </c>
      <c r="I105" t="s">
        <v>392</v>
      </c>
    </row>
    <row r="106" spans="1:9" x14ac:dyDescent="0.25">
      <c r="A106" t="s">
        <v>236</v>
      </c>
      <c r="B106" t="s">
        <v>14</v>
      </c>
      <c r="C106" t="s">
        <v>237</v>
      </c>
      <c r="D106">
        <v>2016</v>
      </c>
      <c r="E106" t="s">
        <v>12</v>
      </c>
      <c r="F106" s="5">
        <v>21500</v>
      </c>
      <c r="G106">
        <v>75</v>
      </c>
      <c r="I106" t="s">
        <v>381</v>
      </c>
    </row>
    <row r="107" spans="1:9" x14ac:dyDescent="0.25">
      <c r="A107" t="s">
        <v>238</v>
      </c>
      <c r="B107" t="s">
        <v>18</v>
      </c>
      <c r="C107" t="s">
        <v>239</v>
      </c>
      <c r="D107">
        <v>2017</v>
      </c>
      <c r="E107" t="s">
        <v>12</v>
      </c>
      <c r="F107" s="5">
        <v>25000</v>
      </c>
      <c r="G107">
        <v>40</v>
      </c>
    </row>
    <row r="108" spans="1:9" x14ac:dyDescent="0.25">
      <c r="A108" t="s">
        <v>240</v>
      </c>
      <c r="B108" t="s">
        <v>22</v>
      </c>
      <c r="C108" t="s">
        <v>241</v>
      </c>
      <c r="D108">
        <v>2015</v>
      </c>
      <c r="E108" t="s">
        <v>12</v>
      </c>
      <c r="F108" s="5">
        <v>17800</v>
      </c>
      <c r="G108">
        <v>90</v>
      </c>
      <c r="I108" t="s">
        <v>373</v>
      </c>
    </row>
    <row r="109" spans="1:9" x14ac:dyDescent="0.25">
      <c r="A109" t="s">
        <v>242</v>
      </c>
      <c r="B109" t="s">
        <v>26</v>
      </c>
      <c r="C109" t="s">
        <v>243</v>
      </c>
      <c r="D109">
        <v>2020</v>
      </c>
      <c r="E109" t="s">
        <v>12</v>
      </c>
      <c r="F109" s="5">
        <v>32500</v>
      </c>
      <c r="G109">
        <v>60</v>
      </c>
      <c r="I109" t="s">
        <v>382</v>
      </c>
    </row>
    <row r="110" spans="1:9" x14ac:dyDescent="0.25">
      <c r="A110" t="s">
        <v>244</v>
      </c>
      <c r="B110" t="s">
        <v>29</v>
      </c>
      <c r="C110" t="s">
        <v>245</v>
      </c>
      <c r="D110">
        <v>2018</v>
      </c>
      <c r="E110" t="s">
        <v>20</v>
      </c>
      <c r="F110" s="5">
        <v>20900</v>
      </c>
      <c r="G110">
        <v>85</v>
      </c>
      <c r="I110" t="s">
        <v>376</v>
      </c>
    </row>
    <row r="111" spans="1:9" x14ac:dyDescent="0.25">
      <c r="A111" t="s">
        <v>246</v>
      </c>
      <c r="B111" t="s">
        <v>32</v>
      </c>
      <c r="C111" t="s">
        <v>247</v>
      </c>
      <c r="D111">
        <v>2019</v>
      </c>
      <c r="E111" t="s">
        <v>12</v>
      </c>
      <c r="F111" s="5">
        <v>41000</v>
      </c>
      <c r="G111">
        <v>55</v>
      </c>
    </row>
    <row r="112" spans="1:9" x14ac:dyDescent="0.25">
      <c r="A112" t="s">
        <v>248</v>
      </c>
      <c r="B112" t="s">
        <v>35</v>
      </c>
      <c r="C112" t="s">
        <v>249</v>
      </c>
      <c r="D112">
        <v>2017</v>
      </c>
      <c r="E112" t="s">
        <v>12</v>
      </c>
      <c r="F112" s="5">
        <v>28500</v>
      </c>
      <c r="G112">
        <v>70</v>
      </c>
      <c r="I112" t="s">
        <v>379</v>
      </c>
    </row>
    <row r="113" spans="1:9" x14ac:dyDescent="0.25">
      <c r="A113" t="s">
        <v>250</v>
      </c>
      <c r="B113" t="s">
        <v>41</v>
      </c>
      <c r="C113" t="s">
        <v>251</v>
      </c>
      <c r="D113">
        <v>2022</v>
      </c>
      <c r="E113" t="s">
        <v>20</v>
      </c>
      <c r="F113" s="5">
        <v>53000</v>
      </c>
      <c r="G113">
        <v>30</v>
      </c>
    </row>
    <row r="114" spans="1:9" x14ac:dyDescent="0.25">
      <c r="A114" t="s">
        <v>252</v>
      </c>
      <c r="B114" t="s">
        <v>29</v>
      </c>
      <c r="C114" t="s">
        <v>245</v>
      </c>
      <c r="D114">
        <v>2018</v>
      </c>
      <c r="E114" t="s">
        <v>20</v>
      </c>
      <c r="F114" s="5">
        <v>20900</v>
      </c>
      <c r="G114">
        <v>85</v>
      </c>
      <c r="I114" t="s">
        <v>376</v>
      </c>
    </row>
    <row r="115" spans="1:9" x14ac:dyDescent="0.25">
      <c r="A115" t="s">
        <v>253</v>
      </c>
      <c r="B115" t="s">
        <v>32</v>
      </c>
      <c r="C115" t="s">
        <v>247</v>
      </c>
      <c r="D115">
        <v>2019</v>
      </c>
      <c r="E115" t="s">
        <v>12</v>
      </c>
      <c r="F115" s="5">
        <v>41000</v>
      </c>
      <c r="G115">
        <v>55</v>
      </c>
    </row>
    <row r="116" spans="1:9" x14ac:dyDescent="0.25">
      <c r="A116" t="s">
        <v>254</v>
      </c>
      <c r="B116" t="s">
        <v>35</v>
      </c>
      <c r="C116" t="s">
        <v>249</v>
      </c>
      <c r="D116">
        <v>2017</v>
      </c>
      <c r="E116" t="s">
        <v>12</v>
      </c>
      <c r="F116" s="5">
        <v>28500</v>
      </c>
      <c r="G116">
        <v>70</v>
      </c>
      <c r="I116" t="s">
        <v>379</v>
      </c>
    </row>
    <row r="117" spans="1:9" x14ac:dyDescent="0.25">
      <c r="A117" t="s">
        <v>255</v>
      </c>
      <c r="B117" t="s">
        <v>41</v>
      </c>
      <c r="C117" t="s">
        <v>251</v>
      </c>
      <c r="D117">
        <v>2022</v>
      </c>
      <c r="E117" t="s">
        <v>20</v>
      </c>
      <c r="F117" s="5">
        <v>53000</v>
      </c>
      <c r="G117">
        <v>30</v>
      </c>
    </row>
  </sheetData>
  <autoFilter ref="A1:G117" xr:uid="{B3BFE586-0B7E-4342-A36B-83B8E73BE04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E635-4FBB-4BB6-BB5E-1A1DCB2C64F6}">
  <dimension ref="A1:L117"/>
  <sheetViews>
    <sheetView workbookViewId="0">
      <selection activeCell="H1" sqref="H1:H1048576"/>
    </sheetView>
  </sheetViews>
  <sheetFormatPr defaultRowHeight="15" x14ac:dyDescent="0.25"/>
  <cols>
    <col min="1" max="1" width="12.28515625" bestFit="1" customWidth="1"/>
    <col min="2" max="2" width="13.28515625" bestFit="1" customWidth="1"/>
    <col min="3" max="3" width="12" bestFit="1" customWidth="1"/>
    <col min="5" max="5" width="10" bestFit="1" customWidth="1"/>
    <col min="6" max="6" width="12.5703125" style="5" bestFit="1" customWidth="1"/>
    <col min="7" max="7" width="14.5703125" bestFit="1" customWidth="1"/>
    <col min="8" max="8" width="14.42578125" customWidth="1"/>
    <col min="10" max="11" width="13.85546875" bestFit="1" customWidth="1"/>
  </cols>
  <sheetData>
    <row r="1" spans="1:12" s="3" customFormat="1" x14ac:dyDescent="0.25">
      <c r="A1" s="3" t="s">
        <v>0</v>
      </c>
      <c r="B1" s="3" t="s">
        <v>1</v>
      </c>
      <c r="C1" s="3" t="s">
        <v>2</v>
      </c>
      <c r="D1" s="3" t="s">
        <v>4</v>
      </c>
      <c r="E1" s="3" t="s">
        <v>5</v>
      </c>
      <c r="F1" s="4" t="s">
        <v>6</v>
      </c>
      <c r="G1" s="3" t="s">
        <v>7</v>
      </c>
      <c r="H1" s="3" t="s">
        <v>7</v>
      </c>
      <c r="J1" s="3" t="s">
        <v>481</v>
      </c>
    </row>
    <row r="2" spans="1:12" x14ac:dyDescent="0.25">
      <c r="A2" t="s">
        <v>9</v>
      </c>
      <c r="B2" t="s">
        <v>10</v>
      </c>
      <c r="C2" t="s">
        <v>11</v>
      </c>
      <c r="D2">
        <v>2018</v>
      </c>
      <c r="E2" t="s">
        <v>12</v>
      </c>
      <c r="F2" s="5">
        <v>21500</v>
      </c>
      <c r="G2">
        <v>25</v>
      </c>
      <c r="H2">
        <v>25</v>
      </c>
    </row>
    <row r="3" spans="1:12" x14ac:dyDescent="0.25">
      <c r="A3" t="s">
        <v>13</v>
      </c>
      <c r="B3" t="s">
        <v>14</v>
      </c>
      <c r="C3" t="s">
        <v>15</v>
      </c>
      <c r="D3">
        <v>2019</v>
      </c>
      <c r="E3" t="s">
        <v>16</v>
      </c>
      <c r="F3" s="5">
        <v>30500</v>
      </c>
      <c r="G3" t="s">
        <v>371</v>
      </c>
      <c r="H3">
        <v>40</v>
      </c>
    </row>
    <row r="4" spans="1:12" x14ac:dyDescent="0.25">
      <c r="A4" t="s">
        <v>17</v>
      </c>
      <c r="B4" t="s">
        <v>18</v>
      </c>
      <c r="C4" t="s">
        <v>19</v>
      </c>
      <c r="D4">
        <v>2017</v>
      </c>
      <c r="E4" t="s">
        <v>20</v>
      </c>
      <c r="F4" s="5">
        <v>18900</v>
      </c>
      <c r="G4">
        <v>60</v>
      </c>
      <c r="H4">
        <v>60</v>
      </c>
    </row>
    <row r="5" spans="1:12" x14ac:dyDescent="0.25">
      <c r="A5" t="s">
        <v>21</v>
      </c>
      <c r="B5" t="s">
        <v>22</v>
      </c>
      <c r="C5" t="s">
        <v>23</v>
      </c>
      <c r="D5">
        <v>2020</v>
      </c>
      <c r="E5" t="s">
        <v>24</v>
      </c>
      <c r="F5" s="5">
        <v>27800</v>
      </c>
      <c r="G5">
        <v>80</v>
      </c>
      <c r="H5">
        <v>80</v>
      </c>
    </row>
    <row r="6" spans="1:12" x14ac:dyDescent="0.25">
      <c r="A6" t="s">
        <v>25</v>
      </c>
      <c r="B6" t="s">
        <v>26</v>
      </c>
      <c r="C6" t="s">
        <v>27</v>
      </c>
      <c r="D6">
        <v>2016</v>
      </c>
      <c r="E6" t="s">
        <v>20</v>
      </c>
      <c r="F6" s="5">
        <v>14750</v>
      </c>
      <c r="G6">
        <v>100</v>
      </c>
      <c r="H6">
        <v>100</v>
      </c>
    </row>
    <row r="7" spans="1:12" x14ac:dyDescent="0.25">
      <c r="A7" t="s">
        <v>28</v>
      </c>
      <c r="B7" t="s">
        <v>29</v>
      </c>
      <c r="C7" t="s">
        <v>30</v>
      </c>
      <c r="D7">
        <v>2021</v>
      </c>
      <c r="E7" t="s">
        <v>24</v>
      </c>
      <c r="F7" s="5">
        <v>29000</v>
      </c>
      <c r="G7">
        <v>45</v>
      </c>
      <c r="H7">
        <v>45</v>
      </c>
      <c r="J7" s="8" t="s">
        <v>372</v>
      </c>
      <c r="K7" s="8"/>
      <c r="L7" s="8"/>
    </row>
    <row r="8" spans="1:12" x14ac:dyDescent="0.25">
      <c r="A8" t="s">
        <v>31</v>
      </c>
      <c r="B8" t="s">
        <v>32</v>
      </c>
      <c r="C8" t="s">
        <v>33</v>
      </c>
      <c r="D8">
        <v>2015</v>
      </c>
      <c r="E8" t="s">
        <v>24</v>
      </c>
      <c r="F8" s="5">
        <v>21900</v>
      </c>
      <c r="G8">
        <v>75</v>
      </c>
      <c r="H8">
        <v>75</v>
      </c>
      <c r="L8" s="8" t="s">
        <v>375</v>
      </c>
    </row>
    <row r="9" spans="1:12" x14ac:dyDescent="0.25">
      <c r="A9" t="s">
        <v>34</v>
      </c>
      <c r="B9" t="s">
        <v>35</v>
      </c>
      <c r="C9" t="s">
        <v>36</v>
      </c>
      <c r="D9">
        <v>2019</v>
      </c>
      <c r="E9" t="s">
        <v>24</v>
      </c>
      <c r="F9" s="5">
        <v>29990</v>
      </c>
      <c r="G9">
        <v>35</v>
      </c>
      <c r="H9">
        <v>35</v>
      </c>
      <c r="L9" s="8" t="s">
        <v>380</v>
      </c>
    </row>
    <row r="10" spans="1:12" x14ac:dyDescent="0.25">
      <c r="A10" t="s">
        <v>37</v>
      </c>
      <c r="B10" t="s">
        <v>38</v>
      </c>
      <c r="C10" t="s">
        <v>39</v>
      </c>
      <c r="D10">
        <v>2018</v>
      </c>
      <c r="E10" t="s">
        <v>20</v>
      </c>
      <c r="F10" s="7">
        <v>19800</v>
      </c>
      <c r="G10">
        <v>55</v>
      </c>
      <c r="H10">
        <v>55</v>
      </c>
      <c r="L10" s="8" t="s">
        <v>384</v>
      </c>
    </row>
    <row r="11" spans="1:12" x14ac:dyDescent="0.25">
      <c r="A11" t="s">
        <v>40</v>
      </c>
      <c r="B11" t="s">
        <v>41</v>
      </c>
      <c r="C11" t="s">
        <v>42</v>
      </c>
      <c r="D11">
        <v>2014</v>
      </c>
      <c r="E11" t="s">
        <v>12</v>
      </c>
      <c r="F11" s="5">
        <v>26500</v>
      </c>
      <c r="G11" t="s">
        <v>373</v>
      </c>
      <c r="H11">
        <v>90</v>
      </c>
      <c r="L11" s="8" t="s">
        <v>395</v>
      </c>
    </row>
    <row r="12" spans="1:12" x14ac:dyDescent="0.25">
      <c r="A12" t="s">
        <v>43</v>
      </c>
      <c r="B12" t="s">
        <v>10</v>
      </c>
      <c r="C12" t="s">
        <v>44</v>
      </c>
      <c r="D12">
        <v>2022</v>
      </c>
      <c r="E12" t="s">
        <v>12</v>
      </c>
      <c r="F12" s="5">
        <v>24500</v>
      </c>
      <c r="G12">
        <v>50</v>
      </c>
      <c r="H12">
        <v>50</v>
      </c>
      <c r="L12" s="8" t="s">
        <v>400</v>
      </c>
    </row>
    <row r="13" spans="1:12" x14ac:dyDescent="0.25">
      <c r="A13" t="s">
        <v>45</v>
      </c>
      <c r="B13" t="s">
        <v>14</v>
      </c>
      <c r="C13" t="s">
        <v>46</v>
      </c>
      <c r="D13">
        <v>2019</v>
      </c>
      <c r="E13" t="s">
        <v>20</v>
      </c>
      <c r="F13" s="5">
        <v>18200</v>
      </c>
      <c r="G13" t="s">
        <v>374</v>
      </c>
      <c r="H13">
        <v>65</v>
      </c>
      <c r="L13" s="8" t="s">
        <v>405</v>
      </c>
    </row>
    <row r="14" spans="1:12" x14ac:dyDescent="0.25">
      <c r="A14" t="s">
        <v>47</v>
      </c>
      <c r="B14" t="s">
        <v>18</v>
      </c>
      <c r="C14" t="s">
        <v>48</v>
      </c>
      <c r="D14">
        <v>2016</v>
      </c>
      <c r="E14" t="s">
        <v>20</v>
      </c>
      <c r="F14" s="5">
        <v>15900</v>
      </c>
      <c r="G14">
        <v>80</v>
      </c>
      <c r="H14">
        <v>80</v>
      </c>
      <c r="L14" s="8" t="s">
        <v>371</v>
      </c>
    </row>
    <row r="15" spans="1:12" x14ac:dyDescent="0.25">
      <c r="A15" t="s">
        <v>49</v>
      </c>
      <c r="B15" t="s">
        <v>22</v>
      </c>
      <c r="C15" t="s">
        <v>50</v>
      </c>
      <c r="D15">
        <v>2020</v>
      </c>
      <c r="E15" t="s">
        <v>24</v>
      </c>
      <c r="F15" s="5">
        <v>32700</v>
      </c>
      <c r="G15">
        <v>70</v>
      </c>
      <c r="H15">
        <v>70</v>
      </c>
      <c r="L15" s="8" t="s">
        <v>418</v>
      </c>
    </row>
    <row r="16" spans="1:12" x14ac:dyDescent="0.25">
      <c r="A16" t="s">
        <v>51</v>
      </c>
      <c r="B16" t="s">
        <v>26</v>
      </c>
      <c r="C16" t="s">
        <v>52</v>
      </c>
      <c r="D16">
        <v>2017</v>
      </c>
      <c r="E16" t="s">
        <v>24</v>
      </c>
      <c r="F16" s="5">
        <v>23500</v>
      </c>
      <c r="G16">
        <v>90</v>
      </c>
      <c r="H16">
        <v>90</v>
      </c>
      <c r="L16" s="8" t="s">
        <v>422</v>
      </c>
    </row>
    <row r="17" spans="1:12" x14ac:dyDescent="0.25">
      <c r="A17" t="s">
        <v>53</v>
      </c>
      <c r="B17" t="s">
        <v>29</v>
      </c>
      <c r="C17" t="s">
        <v>54</v>
      </c>
      <c r="D17">
        <v>2023</v>
      </c>
      <c r="E17" t="s">
        <v>12</v>
      </c>
      <c r="F17" s="5">
        <v>35000</v>
      </c>
      <c r="G17">
        <v>40</v>
      </c>
      <c r="H17">
        <v>40</v>
      </c>
      <c r="J17" s="8" t="s">
        <v>375</v>
      </c>
      <c r="K17" s="8"/>
      <c r="L17" s="8"/>
    </row>
    <row r="18" spans="1:12" x14ac:dyDescent="0.25">
      <c r="A18" t="s">
        <v>55</v>
      </c>
      <c r="B18" t="s">
        <v>32</v>
      </c>
      <c r="C18" t="s">
        <v>56</v>
      </c>
      <c r="D18">
        <v>2014</v>
      </c>
      <c r="E18" t="s">
        <v>24</v>
      </c>
      <c r="F18" s="5">
        <v>20700</v>
      </c>
      <c r="G18">
        <v>85</v>
      </c>
      <c r="H18">
        <v>85</v>
      </c>
      <c r="L18" s="8" t="s">
        <v>432</v>
      </c>
    </row>
    <row r="19" spans="1:12" x14ac:dyDescent="0.25">
      <c r="A19" t="s">
        <v>57</v>
      </c>
      <c r="B19" t="s">
        <v>35</v>
      </c>
      <c r="C19" t="s">
        <v>58</v>
      </c>
      <c r="D19">
        <v>2018</v>
      </c>
      <c r="E19" t="s">
        <v>24</v>
      </c>
      <c r="F19" s="5">
        <v>57990</v>
      </c>
      <c r="G19">
        <v>30</v>
      </c>
      <c r="H19">
        <v>30</v>
      </c>
      <c r="L19" s="8" t="s">
        <v>378</v>
      </c>
    </row>
    <row r="20" spans="1:12" x14ac:dyDescent="0.25">
      <c r="A20" t="s">
        <v>59</v>
      </c>
      <c r="B20" t="s">
        <v>38</v>
      </c>
      <c r="C20" t="s">
        <v>60</v>
      </c>
      <c r="D20">
        <v>2019</v>
      </c>
      <c r="E20" t="s">
        <v>12</v>
      </c>
      <c r="F20" s="7">
        <v>27500</v>
      </c>
      <c r="G20">
        <v>60</v>
      </c>
      <c r="H20">
        <v>60</v>
      </c>
      <c r="L20" s="8" t="s">
        <v>439</v>
      </c>
    </row>
    <row r="21" spans="1:12" x14ac:dyDescent="0.25">
      <c r="A21" t="s">
        <v>61</v>
      </c>
      <c r="B21" t="s">
        <v>41</v>
      </c>
      <c r="C21" t="s">
        <v>62</v>
      </c>
      <c r="D21">
        <v>2015</v>
      </c>
      <c r="E21" t="s">
        <v>12</v>
      </c>
      <c r="F21" s="5">
        <v>34500</v>
      </c>
      <c r="G21" t="s">
        <v>376</v>
      </c>
      <c r="H21">
        <v>85</v>
      </c>
      <c r="L21" s="8" t="s">
        <v>418</v>
      </c>
    </row>
    <row r="22" spans="1:12" x14ac:dyDescent="0.25">
      <c r="A22" t="s">
        <v>63</v>
      </c>
      <c r="B22" t="s">
        <v>10</v>
      </c>
      <c r="C22" t="s">
        <v>64</v>
      </c>
      <c r="D22">
        <v>2021</v>
      </c>
      <c r="E22" t="s">
        <v>24</v>
      </c>
      <c r="F22" s="5">
        <v>75000</v>
      </c>
      <c r="G22">
        <v>20</v>
      </c>
      <c r="H22">
        <v>20</v>
      </c>
      <c r="L22" s="8" t="s">
        <v>447</v>
      </c>
    </row>
    <row r="23" spans="1:12" x14ac:dyDescent="0.25">
      <c r="A23" t="s">
        <v>65</v>
      </c>
      <c r="B23" t="s">
        <v>14</v>
      </c>
      <c r="C23" t="s">
        <v>66</v>
      </c>
      <c r="D23">
        <v>2018</v>
      </c>
      <c r="E23" t="s">
        <v>67</v>
      </c>
      <c r="F23" s="5">
        <v>45600</v>
      </c>
      <c r="G23" t="s">
        <v>378</v>
      </c>
      <c r="H23">
        <v>50</v>
      </c>
      <c r="L23" s="8" t="s">
        <v>375</v>
      </c>
    </row>
    <row r="24" spans="1:12" x14ac:dyDescent="0.25">
      <c r="A24" t="s">
        <v>68</v>
      </c>
      <c r="B24" t="s">
        <v>18</v>
      </c>
      <c r="C24" t="s">
        <v>69</v>
      </c>
      <c r="D24">
        <v>2019</v>
      </c>
      <c r="E24" t="s">
        <v>16</v>
      </c>
      <c r="F24" s="5">
        <v>29800</v>
      </c>
      <c r="G24">
        <v>65</v>
      </c>
      <c r="H24">
        <v>65</v>
      </c>
      <c r="L24" s="8" t="s">
        <v>380</v>
      </c>
    </row>
    <row r="25" spans="1:12" x14ac:dyDescent="0.25">
      <c r="A25" t="s">
        <v>70</v>
      </c>
      <c r="B25" t="s">
        <v>22</v>
      </c>
      <c r="C25" t="s">
        <v>71</v>
      </c>
      <c r="D25">
        <v>2017</v>
      </c>
      <c r="E25" t="s">
        <v>20</v>
      </c>
      <c r="F25" s="5">
        <v>12300</v>
      </c>
      <c r="G25" t="s">
        <v>379</v>
      </c>
      <c r="H25">
        <v>70</v>
      </c>
      <c r="L25" s="8" t="s">
        <v>458</v>
      </c>
    </row>
    <row r="26" spans="1:12" x14ac:dyDescent="0.25">
      <c r="A26" t="s">
        <v>72</v>
      </c>
      <c r="B26" t="s">
        <v>26</v>
      </c>
      <c r="C26" t="s">
        <v>73</v>
      </c>
      <c r="D26">
        <v>2018</v>
      </c>
      <c r="E26" t="s">
        <v>24</v>
      </c>
      <c r="F26" s="5">
        <v>17900</v>
      </c>
      <c r="G26">
        <v>95</v>
      </c>
      <c r="H26">
        <v>95</v>
      </c>
      <c r="L26" s="8" t="s">
        <v>422</v>
      </c>
    </row>
    <row r="27" spans="1:12" x14ac:dyDescent="0.25">
      <c r="A27" t="s">
        <v>74</v>
      </c>
      <c r="B27" t="s">
        <v>29</v>
      </c>
      <c r="C27" t="s">
        <v>75</v>
      </c>
      <c r="D27">
        <v>2016</v>
      </c>
      <c r="E27" t="s">
        <v>12</v>
      </c>
      <c r="F27" s="5">
        <v>22000</v>
      </c>
      <c r="G27">
        <v>50</v>
      </c>
      <c r="H27">
        <v>50</v>
      </c>
      <c r="J27" s="8" t="s">
        <v>380</v>
      </c>
      <c r="K27" s="8"/>
      <c r="L27" s="8"/>
    </row>
    <row r="28" spans="1:12" x14ac:dyDescent="0.25">
      <c r="A28" t="s">
        <v>76</v>
      </c>
      <c r="B28" t="s">
        <v>32</v>
      </c>
      <c r="C28" t="s">
        <v>77</v>
      </c>
      <c r="D28">
        <v>2020</v>
      </c>
      <c r="E28" t="s">
        <v>20</v>
      </c>
      <c r="F28" s="5">
        <v>23400</v>
      </c>
      <c r="G28" t="s">
        <v>381</v>
      </c>
      <c r="H28">
        <v>75</v>
      </c>
      <c r="L28" s="8" t="s">
        <v>468</v>
      </c>
    </row>
    <row r="29" spans="1:12" x14ac:dyDescent="0.25">
      <c r="A29" t="s">
        <v>78</v>
      </c>
      <c r="B29" t="s">
        <v>35</v>
      </c>
      <c r="C29" t="s">
        <v>79</v>
      </c>
      <c r="D29">
        <v>2019</v>
      </c>
      <c r="E29" t="s">
        <v>16</v>
      </c>
      <c r="F29" s="7">
        <v>31990</v>
      </c>
      <c r="G29">
        <v>40</v>
      </c>
      <c r="H29">
        <v>40</v>
      </c>
      <c r="L29" s="8" t="s">
        <v>473</v>
      </c>
    </row>
    <row r="30" spans="1:12" x14ac:dyDescent="0.25">
      <c r="A30" t="s">
        <v>80</v>
      </c>
      <c r="B30" t="s">
        <v>38</v>
      </c>
      <c r="C30" t="s">
        <v>81</v>
      </c>
      <c r="D30">
        <v>2018</v>
      </c>
      <c r="E30" t="s">
        <v>24</v>
      </c>
      <c r="F30" s="5">
        <v>33500</v>
      </c>
      <c r="G30" t="s">
        <v>382</v>
      </c>
      <c r="H30">
        <v>60</v>
      </c>
      <c r="L30" s="8" t="s">
        <v>476</v>
      </c>
    </row>
    <row r="31" spans="1:12" x14ac:dyDescent="0.25">
      <c r="A31" t="s">
        <v>82</v>
      </c>
      <c r="B31" t="s">
        <v>41</v>
      </c>
      <c r="C31" t="s">
        <v>83</v>
      </c>
      <c r="D31">
        <v>2015</v>
      </c>
      <c r="E31" t="s">
        <v>24</v>
      </c>
      <c r="F31" s="5">
        <v>45500</v>
      </c>
      <c r="G31" t="s">
        <v>383</v>
      </c>
      <c r="H31">
        <v>100</v>
      </c>
      <c r="L31" s="8" t="s">
        <v>473</v>
      </c>
    </row>
    <row r="32" spans="1:12" x14ac:dyDescent="0.25">
      <c r="A32" t="s">
        <v>84</v>
      </c>
      <c r="B32" t="s">
        <v>10</v>
      </c>
      <c r="C32" t="s">
        <v>85</v>
      </c>
      <c r="D32">
        <v>2022</v>
      </c>
      <c r="E32" t="s">
        <v>20</v>
      </c>
      <c r="F32" s="5">
        <v>27500</v>
      </c>
      <c r="G32">
        <v>30</v>
      </c>
      <c r="H32">
        <v>30</v>
      </c>
      <c r="L32" s="8" t="s">
        <v>476</v>
      </c>
    </row>
    <row r="33" spans="1:12" x14ac:dyDescent="0.25">
      <c r="A33" t="s">
        <v>86</v>
      </c>
      <c r="B33" t="s">
        <v>14</v>
      </c>
      <c r="C33" t="s">
        <v>87</v>
      </c>
      <c r="D33">
        <v>2019</v>
      </c>
      <c r="E33" t="s">
        <v>20</v>
      </c>
      <c r="F33" s="5">
        <v>20400</v>
      </c>
      <c r="G33" t="s">
        <v>374</v>
      </c>
      <c r="H33">
        <v>65</v>
      </c>
    </row>
    <row r="34" spans="1:12" x14ac:dyDescent="0.25">
      <c r="A34" t="s">
        <v>88</v>
      </c>
      <c r="B34" t="s">
        <v>18</v>
      </c>
      <c r="C34" t="s">
        <v>89</v>
      </c>
      <c r="D34">
        <v>2018</v>
      </c>
      <c r="E34" t="s">
        <v>24</v>
      </c>
      <c r="F34" s="5">
        <v>29500</v>
      </c>
      <c r="G34">
        <v>80</v>
      </c>
      <c r="H34">
        <v>80</v>
      </c>
    </row>
    <row r="35" spans="1:12" x14ac:dyDescent="0.25">
      <c r="A35" t="s">
        <v>90</v>
      </c>
      <c r="B35" t="s">
        <v>22</v>
      </c>
      <c r="C35" t="s">
        <v>91</v>
      </c>
      <c r="D35">
        <v>2020</v>
      </c>
      <c r="E35" t="s">
        <v>24</v>
      </c>
      <c r="F35" s="5">
        <v>26800</v>
      </c>
      <c r="G35">
        <v>70</v>
      </c>
      <c r="H35">
        <v>70</v>
      </c>
    </row>
    <row r="36" spans="1:12" x14ac:dyDescent="0.25">
      <c r="A36" t="s">
        <v>92</v>
      </c>
      <c r="B36" t="s">
        <v>26</v>
      </c>
      <c r="C36" t="s">
        <v>93</v>
      </c>
      <c r="D36">
        <v>2017</v>
      </c>
      <c r="E36" t="s">
        <v>24</v>
      </c>
      <c r="F36" s="5">
        <v>34900</v>
      </c>
      <c r="G36" t="s">
        <v>376</v>
      </c>
      <c r="H36">
        <v>85</v>
      </c>
    </row>
    <row r="37" spans="1:12" x14ac:dyDescent="0.25">
      <c r="A37" t="s">
        <v>94</v>
      </c>
      <c r="B37" t="s">
        <v>29</v>
      </c>
      <c r="C37" t="s">
        <v>95</v>
      </c>
      <c r="D37">
        <v>2023</v>
      </c>
      <c r="E37" t="s">
        <v>24</v>
      </c>
      <c r="F37" s="5">
        <v>54000</v>
      </c>
      <c r="G37">
        <v>60</v>
      </c>
      <c r="H37">
        <v>60</v>
      </c>
      <c r="J37" s="8" t="s">
        <v>384</v>
      </c>
      <c r="K37" s="8"/>
    </row>
    <row r="38" spans="1:12" x14ac:dyDescent="0.25">
      <c r="A38" t="s">
        <v>96</v>
      </c>
      <c r="B38" t="s">
        <v>32</v>
      </c>
      <c r="C38" t="s">
        <v>97</v>
      </c>
      <c r="D38">
        <v>2014</v>
      </c>
      <c r="E38" t="s">
        <v>24</v>
      </c>
      <c r="F38" s="5">
        <v>18700</v>
      </c>
      <c r="G38">
        <v>95</v>
      </c>
      <c r="H38">
        <v>95</v>
      </c>
      <c r="L38" t="s">
        <v>395</v>
      </c>
    </row>
    <row r="39" spans="1:12" x14ac:dyDescent="0.25">
      <c r="A39" t="s">
        <v>98</v>
      </c>
      <c r="B39" t="s">
        <v>35</v>
      </c>
      <c r="C39" t="s">
        <v>99</v>
      </c>
      <c r="D39">
        <v>2018</v>
      </c>
      <c r="E39" t="s">
        <v>20</v>
      </c>
      <c r="F39" s="5">
        <v>37990</v>
      </c>
      <c r="G39" t="s">
        <v>386</v>
      </c>
      <c r="H39">
        <v>45</v>
      </c>
      <c r="L39" t="s">
        <v>400</v>
      </c>
    </row>
    <row r="40" spans="1:12" x14ac:dyDescent="0.25">
      <c r="A40" t="s">
        <v>100</v>
      </c>
      <c r="B40" t="s">
        <v>38</v>
      </c>
      <c r="C40" t="s">
        <v>101</v>
      </c>
      <c r="D40">
        <v>2019</v>
      </c>
      <c r="E40" t="s">
        <v>12</v>
      </c>
      <c r="F40" s="7">
        <v>42800</v>
      </c>
      <c r="G40" t="s">
        <v>379</v>
      </c>
      <c r="H40">
        <v>70</v>
      </c>
    </row>
    <row r="41" spans="1:12" x14ac:dyDescent="0.25">
      <c r="A41" t="s">
        <v>102</v>
      </c>
      <c r="B41" t="s">
        <v>41</v>
      </c>
      <c r="C41" t="s">
        <v>103</v>
      </c>
      <c r="D41">
        <v>2015</v>
      </c>
      <c r="E41" t="s">
        <v>12</v>
      </c>
      <c r="F41" s="5">
        <v>66500</v>
      </c>
      <c r="G41" t="s">
        <v>374</v>
      </c>
      <c r="H41">
        <v>65</v>
      </c>
    </row>
    <row r="42" spans="1:12" x14ac:dyDescent="0.25">
      <c r="A42" t="s">
        <v>104</v>
      </c>
      <c r="B42" t="s">
        <v>10</v>
      </c>
      <c r="C42" t="s">
        <v>105</v>
      </c>
      <c r="D42">
        <v>2021</v>
      </c>
      <c r="E42" t="s">
        <v>24</v>
      </c>
      <c r="F42" s="5">
        <v>38900</v>
      </c>
      <c r="G42" t="s">
        <v>383</v>
      </c>
      <c r="H42">
        <v>100</v>
      </c>
    </row>
    <row r="43" spans="1:12" x14ac:dyDescent="0.25">
      <c r="A43" t="s">
        <v>106</v>
      </c>
      <c r="B43" t="s">
        <v>18</v>
      </c>
      <c r="C43" t="s">
        <v>107</v>
      </c>
      <c r="D43">
        <v>2017</v>
      </c>
      <c r="E43" t="s">
        <v>24</v>
      </c>
      <c r="F43" s="5">
        <v>22500</v>
      </c>
      <c r="G43" t="s">
        <v>381</v>
      </c>
      <c r="H43">
        <v>75</v>
      </c>
    </row>
    <row r="44" spans="1:12" x14ac:dyDescent="0.25">
      <c r="A44" t="s">
        <v>108</v>
      </c>
      <c r="B44" t="s">
        <v>22</v>
      </c>
      <c r="C44" t="s">
        <v>109</v>
      </c>
      <c r="D44">
        <v>2019</v>
      </c>
      <c r="E44" t="s">
        <v>24</v>
      </c>
      <c r="F44" s="5">
        <v>24600</v>
      </c>
      <c r="G44" t="s">
        <v>392</v>
      </c>
      <c r="H44">
        <v>80</v>
      </c>
    </row>
    <row r="45" spans="1:12" x14ac:dyDescent="0.25">
      <c r="A45" t="s">
        <v>110</v>
      </c>
      <c r="B45" t="s">
        <v>26</v>
      </c>
      <c r="C45" t="s">
        <v>111</v>
      </c>
      <c r="D45">
        <v>2022</v>
      </c>
      <c r="E45" t="s">
        <v>24</v>
      </c>
      <c r="F45" s="5">
        <v>21800</v>
      </c>
      <c r="G45">
        <v>55</v>
      </c>
      <c r="H45">
        <v>55</v>
      </c>
    </row>
    <row r="46" spans="1:12" x14ac:dyDescent="0.25">
      <c r="A46" t="s">
        <v>112</v>
      </c>
      <c r="B46" t="s">
        <v>29</v>
      </c>
      <c r="C46" t="s">
        <v>113</v>
      </c>
      <c r="D46">
        <v>2016</v>
      </c>
      <c r="E46" t="s">
        <v>114</v>
      </c>
      <c r="F46" s="5">
        <v>26000</v>
      </c>
      <c r="G46">
        <v>40</v>
      </c>
      <c r="H46">
        <v>40</v>
      </c>
      <c r="J46" s="8" t="s">
        <v>395</v>
      </c>
      <c r="K46" s="8"/>
      <c r="L46" s="8"/>
    </row>
    <row r="47" spans="1:12" x14ac:dyDescent="0.25">
      <c r="A47" t="s">
        <v>115</v>
      </c>
      <c r="B47" t="s">
        <v>32</v>
      </c>
      <c r="C47" t="s">
        <v>116</v>
      </c>
      <c r="D47">
        <v>2021</v>
      </c>
      <c r="E47" t="s">
        <v>67</v>
      </c>
      <c r="F47" s="5">
        <v>35500</v>
      </c>
      <c r="G47" t="s">
        <v>382</v>
      </c>
      <c r="H47">
        <v>60</v>
      </c>
    </row>
    <row r="48" spans="1:12" x14ac:dyDescent="0.25">
      <c r="A48" t="s">
        <v>117</v>
      </c>
      <c r="B48" t="s">
        <v>35</v>
      </c>
      <c r="C48" t="s">
        <v>118</v>
      </c>
      <c r="D48">
        <v>2018</v>
      </c>
      <c r="E48" t="s">
        <v>24</v>
      </c>
      <c r="F48" s="5">
        <v>27990</v>
      </c>
      <c r="G48" t="s">
        <v>386</v>
      </c>
      <c r="H48">
        <v>45</v>
      </c>
    </row>
    <row r="49" spans="1:12" x14ac:dyDescent="0.25">
      <c r="A49" t="s">
        <v>119</v>
      </c>
      <c r="B49" t="s">
        <v>38</v>
      </c>
      <c r="C49" t="s">
        <v>120</v>
      </c>
      <c r="D49">
        <v>2019</v>
      </c>
      <c r="E49" t="s">
        <v>20</v>
      </c>
      <c r="F49" s="7">
        <v>20200</v>
      </c>
      <c r="G49" t="s">
        <v>392</v>
      </c>
      <c r="H49">
        <v>80</v>
      </c>
    </row>
    <row r="50" spans="1:12" x14ac:dyDescent="0.25">
      <c r="A50" t="s">
        <v>121</v>
      </c>
      <c r="B50" t="s">
        <v>41</v>
      </c>
      <c r="C50" t="s">
        <v>122</v>
      </c>
      <c r="D50">
        <v>2015</v>
      </c>
      <c r="E50" t="s">
        <v>24</v>
      </c>
      <c r="F50" s="5">
        <v>43000</v>
      </c>
      <c r="G50">
        <v>70</v>
      </c>
      <c r="H50">
        <v>70</v>
      </c>
      <c r="J50" s="8" t="s">
        <v>400</v>
      </c>
      <c r="K50" s="8"/>
      <c r="L50" s="8"/>
    </row>
    <row r="51" spans="1:12" x14ac:dyDescent="0.25">
      <c r="A51" t="s">
        <v>123</v>
      </c>
      <c r="B51" t="s">
        <v>10</v>
      </c>
      <c r="C51" t="s">
        <v>124</v>
      </c>
      <c r="D51">
        <v>2020</v>
      </c>
      <c r="E51" t="s">
        <v>24</v>
      </c>
      <c r="F51" s="5">
        <v>47800</v>
      </c>
      <c r="G51" t="s">
        <v>373</v>
      </c>
      <c r="H51">
        <v>90</v>
      </c>
    </row>
    <row r="52" spans="1:12" x14ac:dyDescent="0.25">
      <c r="A52" t="s">
        <v>125</v>
      </c>
      <c r="B52" t="s">
        <v>14</v>
      </c>
      <c r="C52" t="s">
        <v>126</v>
      </c>
      <c r="D52">
        <v>2018</v>
      </c>
      <c r="E52" t="s">
        <v>24</v>
      </c>
      <c r="F52" s="5">
        <v>26900</v>
      </c>
      <c r="G52">
        <v>85</v>
      </c>
      <c r="H52">
        <v>85</v>
      </c>
    </row>
    <row r="53" spans="1:12" x14ac:dyDescent="0.25">
      <c r="A53" t="s">
        <v>127</v>
      </c>
      <c r="B53" t="s">
        <v>18</v>
      </c>
      <c r="C53" t="s">
        <v>128</v>
      </c>
      <c r="D53">
        <v>2017</v>
      </c>
      <c r="E53" t="s">
        <v>24</v>
      </c>
      <c r="F53" s="5">
        <v>23400</v>
      </c>
      <c r="G53" t="s">
        <v>381</v>
      </c>
      <c r="H53">
        <v>75</v>
      </c>
    </row>
    <row r="54" spans="1:12" x14ac:dyDescent="0.25">
      <c r="A54" t="s">
        <v>129</v>
      </c>
      <c r="B54" t="s">
        <v>22</v>
      </c>
      <c r="C54" t="s">
        <v>130</v>
      </c>
      <c r="D54">
        <v>2022</v>
      </c>
      <c r="E54" t="s">
        <v>16</v>
      </c>
      <c r="F54" s="5">
        <v>32000</v>
      </c>
      <c r="G54">
        <v>50</v>
      </c>
      <c r="H54">
        <v>50</v>
      </c>
      <c r="J54" s="8" t="s">
        <v>405</v>
      </c>
      <c r="K54" s="8"/>
      <c r="L54" s="8"/>
    </row>
    <row r="55" spans="1:12" x14ac:dyDescent="0.25">
      <c r="A55" t="s">
        <v>131</v>
      </c>
      <c r="B55" t="s">
        <v>35</v>
      </c>
      <c r="C55" t="s">
        <v>132</v>
      </c>
      <c r="D55">
        <v>2019</v>
      </c>
      <c r="E55" t="s">
        <v>24</v>
      </c>
      <c r="F55" s="5">
        <v>28500</v>
      </c>
      <c r="G55" t="s">
        <v>382</v>
      </c>
      <c r="H55">
        <v>60</v>
      </c>
    </row>
    <row r="56" spans="1:12" x14ac:dyDescent="0.25">
      <c r="A56" t="s">
        <v>133</v>
      </c>
      <c r="B56" t="s">
        <v>38</v>
      </c>
      <c r="C56" t="s">
        <v>134</v>
      </c>
      <c r="D56">
        <v>2021</v>
      </c>
      <c r="E56" t="s">
        <v>24</v>
      </c>
      <c r="F56" s="5">
        <v>29900</v>
      </c>
      <c r="G56" t="s">
        <v>376</v>
      </c>
      <c r="H56">
        <v>85</v>
      </c>
    </row>
    <row r="57" spans="1:12" x14ac:dyDescent="0.25">
      <c r="A57" t="s">
        <v>135</v>
      </c>
      <c r="B57" t="s">
        <v>41</v>
      </c>
      <c r="C57" t="s">
        <v>136</v>
      </c>
      <c r="D57">
        <v>2018</v>
      </c>
      <c r="E57" t="s">
        <v>24</v>
      </c>
      <c r="F57" s="5">
        <v>31500</v>
      </c>
      <c r="G57" t="s">
        <v>374</v>
      </c>
      <c r="H57">
        <v>65</v>
      </c>
    </row>
    <row r="58" spans="1:12" x14ac:dyDescent="0.25">
      <c r="A58" t="s">
        <v>137</v>
      </c>
      <c r="B58" t="s">
        <v>10</v>
      </c>
      <c r="C58" t="s">
        <v>138</v>
      </c>
      <c r="D58">
        <v>2020</v>
      </c>
      <c r="E58" t="s">
        <v>20</v>
      </c>
      <c r="F58" s="5">
        <v>18900</v>
      </c>
      <c r="G58">
        <v>75</v>
      </c>
      <c r="H58">
        <v>75</v>
      </c>
    </row>
    <row r="59" spans="1:12" x14ac:dyDescent="0.25">
      <c r="A59" t="s">
        <v>139</v>
      </c>
      <c r="B59" t="s">
        <v>14</v>
      </c>
      <c r="C59" t="s">
        <v>140</v>
      </c>
      <c r="D59">
        <v>2019</v>
      </c>
      <c r="E59" t="s">
        <v>24</v>
      </c>
      <c r="F59" s="5">
        <v>45800</v>
      </c>
      <c r="G59" t="s">
        <v>373</v>
      </c>
      <c r="H59">
        <v>90</v>
      </c>
    </row>
    <row r="60" spans="1:12" x14ac:dyDescent="0.25">
      <c r="A60" t="s">
        <v>141</v>
      </c>
      <c r="B60" t="s">
        <v>18</v>
      </c>
      <c r="C60" t="s">
        <v>142</v>
      </c>
      <c r="D60">
        <v>2016</v>
      </c>
      <c r="E60" t="s">
        <v>20</v>
      </c>
      <c r="F60" s="5">
        <v>14500</v>
      </c>
      <c r="G60" t="s">
        <v>378</v>
      </c>
      <c r="H60">
        <v>50</v>
      </c>
    </row>
    <row r="61" spans="1:12" x14ac:dyDescent="0.25">
      <c r="A61" t="s">
        <v>143</v>
      </c>
      <c r="B61" t="s">
        <v>22</v>
      </c>
      <c r="C61" t="s">
        <v>144</v>
      </c>
      <c r="D61">
        <v>2017</v>
      </c>
      <c r="E61" t="s">
        <v>12</v>
      </c>
      <c r="F61" s="5">
        <v>16200</v>
      </c>
      <c r="G61" t="s">
        <v>381</v>
      </c>
      <c r="H61">
        <v>75</v>
      </c>
    </row>
    <row r="62" spans="1:12" x14ac:dyDescent="0.25">
      <c r="A62" t="s">
        <v>145</v>
      </c>
      <c r="B62" t="s">
        <v>26</v>
      </c>
      <c r="C62" t="s">
        <v>146</v>
      </c>
      <c r="D62">
        <v>2022</v>
      </c>
      <c r="E62" t="s">
        <v>12</v>
      </c>
      <c r="F62" s="5">
        <v>40000</v>
      </c>
      <c r="G62">
        <v>55</v>
      </c>
      <c r="H62">
        <v>55</v>
      </c>
      <c r="J62" s="8" t="s">
        <v>371</v>
      </c>
      <c r="K62" s="8"/>
      <c r="L62" s="8"/>
    </row>
    <row r="63" spans="1:12" x14ac:dyDescent="0.25">
      <c r="A63" t="s">
        <v>147</v>
      </c>
      <c r="B63" t="s">
        <v>29</v>
      </c>
      <c r="C63" t="s">
        <v>148</v>
      </c>
      <c r="D63">
        <v>2018</v>
      </c>
      <c r="E63" t="s">
        <v>20</v>
      </c>
      <c r="F63" s="5">
        <v>22000</v>
      </c>
      <c r="G63" t="s">
        <v>376</v>
      </c>
      <c r="H63">
        <v>85</v>
      </c>
      <c r="L63" s="8" t="s">
        <v>418</v>
      </c>
    </row>
    <row r="64" spans="1:12" x14ac:dyDescent="0.25">
      <c r="A64" t="s">
        <v>149</v>
      </c>
      <c r="B64" t="s">
        <v>32</v>
      </c>
      <c r="C64" t="s">
        <v>150</v>
      </c>
      <c r="D64">
        <v>2015</v>
      </c>
      <c r="E64" t="s">
        <v>12</v>
      </c>
      <c r="F64" s="5">
        <v>26700</v>
      </c>
      <c r="G64" t="s">
        <v>382</v>
      </c>
      <c r="H64">
        <v>60</v>
      </c>
      <c r="L64" s="8" t="s">
        <v>422</v>
      </c>
    </row>
    <row r="65" spans="1:12" x14ac:dyDescent="0.25">
      <c r="A65" t="s">
        <v>151</v>
      </c>
      <c r="B65" t="s">
        <v>35</v>
      </c>
      <c r="C65" t="s">
        <v>152</v>
      </c>
      <c r="D65">
        <v>2019</v>
      </c>
      <c r="E65" t="s">
        <v>20</v>
      </c>
      <c r="F65" s="7">
        <v>15900</v>
      </c>
      <c r="G65" t="s">
        <v>379</v>
      </c>
      <c r="H65">
        <v>70</v>
      </c>
      <c r="L65" s="8" t="s">
        <v>428</v>
      </c>
    </row>
    <row r="66" spans="1:12" x14ac:dyDescent="0.25">
      <c r="A66" t="s">
        <v>153</v>
      </c>
      <c r="B66" t="s">
        <v>38</v>
      </c>
      <c r="C66" t="s">
        <v>154</v>
      </c>
      <c r="D66">
        <v>2020</v>
      </c>
      <c r="E66" t="s">
        <v>20</v>
      </c>
      <c r="F66" s="5">
        <v>30000</v>
      </c>
      <c r="G66">
        <v>40</v>
      </c>
      <c r="H66">
        <v>40</v>
      </c>
      <c r="J66" s="8" t="s">
        <v>418</v>
      </c>
      <c r="K66" s="8"/>
    </row>
    <row r="67" spans="1:12" x14ac:dyDescent="0.25">
      <c r="A67" t="s">
        <v>155</v>
      </c>
      <c r="B67" t="s">
        <v>26</v>
      </c>
      <c r="C67" t="s">
        <v>156</v>
      </c>
      <c r="D67">
        <v>2018</v>
      </c>
      <c r="E67" t="s">
        <v>12</v>
      </c>
      <c r="F67" s="5">
        <v>45000</v>
      </c>
      <c r="G67" t="s">
        <v>420</v>
      </c>
      <c r="H67">
        <v>55</v>
      </c>
    </row>
    <row r="68" spans="1:12" x14ac:dyDescent="0.25">
      <c r="A68" t="s">
        <v>157</v>
      </c>
      <c r="B68" t="s">
        <v>29</v>
      </c>
      <c r="C68" t="s">
        <v>158</v>
      </c>
      <c r="D68">
        <v>2016</v>
      </c>
      <c r="E68" t="s">
        <v>67</v>
      </c>
      <c r="F68" s="5">
        <v>70000</v>
      </c>
      <c r="G68">
        <v>30</v>
      </c>
      <c r="H68">
        <v>30</v>
      </c>
      <c r="J68" s="8" t="s">
        <v>422</v>
      </c>
      <c r="K68" s="8"/>
    </row>
    <row r="69" spans="1:12" x14ac:dyDescent="0.25">
      <c r="A69" t="s">
        <v>159</v>
      </c>
      <c r="B69" t="s">
        <v>32</v>
      </c>
      <c r="C69" t="s">
        <v>160</v>
      </c>
      <c r="D69">
        <v>2021</v>
      </c>
      <c r="E69" t="s">
        <v>161</v>
      </c>
      <c r="F69" s="5">
        <v>37500</v>
      </c>
      <c r="G69" t="s">
        <v>381</v>
      </c>
      <c r="H69">
        <v>75</v>
      </c>
    </row>
    <row r="70" spans="1:12" x14ac:dyDescent="0.25">
      <c r="A70" t="s">
        <v>162</v>
      </c>
      <c r="B70" t="s">
        <v>35</v>
      </c>
      <c r="C70" t="s">
        <v>163</v>
      </c>
      <c r="D70">
        <v>2018</v>
      </c>
      <c r="E70" t="s">
        <v>24</v>
      </c>
      <c r="F70" s="5">
        <v>23800</v>
      </c>
      <c r="G70" t="s">
        <v>382</v>
      </c>
      <c r="H70">
        <v>60</v>
      </c>
    </row>
    <row r="71" spans="1:12" x14ac:dyDescent="0.25">
      <c r="A71" t="s">
        <v>164</v>
      </c>
      <c r="B71" t="s">
        <v>38</v>
      </c>
      <c r="C71" t="s">
        <v>165</v>
      </c>
      <c r="D71">
        <v>2019</v>
      </c>
      <c r="E71" t="s">
        <v>20</v>
      </c>
      <c r="F71" s="5">
        <v>36500</v>
      </c>
      <c r="G71" t="s">
        <v>392</v>
      </c>
      <c r="H71">
        <v>80</v>
      </c>
    </row>
    <row r="72" spans="1:12" x14ac:dyDescent="0.25">
      <c r="A72" t="s">
        <v>166</v>
      </c>
      <c r="B72" t="s">
        <v>41</v>
      </c>
      <c r="C72" t="s">
        <v>167</v>
      </c>
      <c r="D72">
        <v>2017</v>
      </c>
      <c r="E72" t="s">
        <v>67</v>
      </c>
      <c r="F72" s="5">
        <v>42800</v>
      </c>
      <c r="G72" t="s">
        <v>420</v>
      </c>
      <c r="H72">
        <v>55</v>
      </c>
    </row>
    <row r="73" spans="1:12" x14ac:dyDescent="0.25">
      <c r="A73" t="s">
        <v>168</v>
      </c>
      <c r="B73" t="s">
        <v>10</v>
      </c>
      <c r="C73" t="s">
        <v>169</v>
      </c>
      <c r="D73">
        <v>2022</v>
      </c>
      <c r="E73" t="s">
        <v>67</v>
      </c>
      <c r="F73" s="5">
        <v>46000</v>
      </c>
      <c r="G73">
        <v>40</v>
      </c>
      <c r="H73">
        <v>40</v>
      </c>
      <c r="J73" s="8" t="s">
        <v>428</v>
      </c>
      <c r="K73" s="8"/>
    </row>
    <row r="74" spans="1:12" x14ac:dyDescent="0.25">
      <c r="A74" t="s">
        <v>170</v>
      </c>
      <c r="B74" t="s">
        <v>14</v>
      </c>
      <c r="C74" t="s">
        <v>171</v>
      </c>
      <c r="D74">
        <v>2018</v>
      </c>
      <c r="E74" t="s">
        <v>12</v>
      </c>
      <c r="F74" s="5">
        <v>29900</v>
      </c>
      <c r="G74" t="s">
        <v>373</v>
      </c>
      <c r="H74">
        <v>90</v>
      </c>
    </row>
    <row r="75" spans="1:12" x14ac:dyDescent="0.25">
      <c r="A75" t="s">
        <v>172</v>
      </c>
      <c r="B75" t="s">
        <v>18</v>
      </c>
      <c r="C75" t="s">
        <v>173</v>
      </c>
      <c r="D75">
        <v>2015</v>
      </c>
      <c r="E75" t="s">
        <v>16</v>
      </c>
      <c r="F75" s="5">
        <v>20500</v>
      </c>
      <c r="G75" t="s">
        <v>381</v>
      </c>
      <c r="H75">
        <v>75</v>
      </c>
    </row>
    <row r="76" spans="1:12" x14ac:dyDescent="0.25">
      <c r="A76" t="s">
        <v>174</v>
      </c>
      <c r="B76" t="s">
        <v>22</v>
      </c>
      <c r="C76" t="s">
        <v>175</v>
      </c>
      <c r="D76">
        <v>2016</v>
      </c>
      <c r="E76" t="s">
        <v>12</v>
      </c>
      <c r="F76" s="5">
        <v>15000</v>
      </c>
      <c r="G76">
        <v>60</v>
      </c>
      <c r="H76">
        <v>60</v>
      </c>
      <c r="J76" s="8" t="s">
        <v>432</v>
      </c>
      <c r="K76" s="8"/>
    </row>
    <row r="77" spans="1:12" x14ac:dyDescent="0.25">
      <c r="A77" t="s">
        <v>176</v>
      </c>
      <c r="B77" t="s">
        <v>26</v>
      </c>
      <c r="C77" t="s">
        <v>177</v>
      </c>
      <c r="D77">
        <v>2020</v>
      </c>
      <c r="E77" t="s">
        <v>12</v>
      </c>
      <c r="F77" s="5">
        <v>27800</v>
      </c>
      <c r="G77" t="s">
        <v>376</v>
      </c>
      <c r="H77">
        <v>85</v>
      </c>
    </row>
    <row r="78" spans="1:12" x14ac:dyDescent="0.25">
      <c r="A78" t="s">
        <v>178</v>
      </c>
      <c r="B78" t="s">
        <v>29</v>
      </c>
      <c r="C78" t="s">
        <v>179</v>
      </c>
      <c r="D78">
        <v>2019</v>
      </c>
      <c r="E78" t="s">
        <v>24</v>
      </c>
      <c r="F78" s="5">
        <v>55000</v>
      </c>
      <c r="G78" t="s">
        <v>378</v>
      </c>
      <c r="H78">
        <v>50</v>
      </c>
    </row>
    <row r="79" spans="1:12" x14ac:dyDescent="0.25">
      <c r="A79" t="s">
        <v>180</v>
      </c>
      <c r="B79" t="s">
        <v>38</v>
      </c>
      <c r="C79" t="s">
        <v>181</v>
      </c>
      <c r="D79">
        <v>2017</v>
      </c>
      <c r="E79" t="s">
        <v>12</v>
      </c>
      <c r="F79" s="5">
        <v>33500</v>
      </c>
      <c r="G79" t="s">
        <v>374</v>
      </c>
      <c r="H79">
        <v>65</v>
      </c>
    </row>
    <row r="80" spans="1:12" x14ac:dyDescent="0.25">
      <c r="A80" t="s">
        <v>182</v>
      </c>
      <c r="B80" t="s">
        <v>41</v>
      </c>
      <c r="C80" t="s">
        <v>183</v>
      </c>
      <c r="D80">
        <v>2022</v>
      </c>
      <c r="E80" t="s">
        <v>24</v>
      </c>
      <c r="F80" s="5">
        <v>50000</v>
      </c>
      <c r="G80">
        <v>30</v>
      </c>
      <c r="H80">
        <v>30</v>
      </c>
      <c r="J80" s="8" t="s">
        <v>378</v>
      </c>
      <c r="K80" s="8"/>
    </row>
    <row r="81" spans="1:11" x14ac:dyDescent="0.25">
      <c r="A81" t="s">
        <v>184</v>
      </c>
      <c r="B81" t="s">
        <v>10</v>
      </c>
      <c r="C81" t="s">
        <v>185</v>
      </c>
      <c r="D81">
        <v>2018</v>
      </c>
      <c r="E81" t="s">
        <v>12</v>
      </c>
      <c r="F81" s="5">
        <v>24500</v>
      </c>
      <c r="G81" t="s">
        <v>381</v>
      </c>
      <c r="H81">
        <v>75</v>
      </c>
    </row>
    <row r="82" spans="1:11" x14ac:dyDescent="0.25">
      <c r="A82" t="s">
        <v>186</v>
      </c>
      <c r="B82" t="s">
        <v>14</v>
      </c>
      <c r="C82" t="s">
        <v>187</v>
      </c>
      <c r="D82">
        <v>2016</v>
      </c>
      <c r="E82" t="s">
        <v>12</v>
      </c>
      <c r="F82" s="5">
        <v>20000</v>
      </c>
      <c r="G82">
        <v>40</v>
      </c>
      <c r="H82">
        <v>40</v>
      </c>
      <c r="J82" s="8" t="s">
        <v>439</v>
      </c>
      <c r="K82" s="8"/>
    </row>
    <row r="83" spans="1:11" x14ac:dyDescent="0.25">
      <c r="A83" t="s">
        <v>188</v>
      </c>
      <c r="B83" t="s">
        <v>18</v>
      </c>
      <c r="C83" t="s">
        <v>189</v>
      </c>
      <c r="D83">
        <v>2017</v>
      </c>
      <c r="E83" t="s">
        <v>20</v>
      </c>
      <c r="F83" s="5">
        <v>29000</v>
      </c>
      <c r="G83" t="s">
        <v>420</v>
      </c>
      <c r="H83">
        <v>55</v>
      </c>
    </row>
    <row r="84" spans="1:11" x14ac:dyDescent="0.25">
      <c r="A84" t="s">
        <v>190</v>
      </c>
      <c r="B84" t="s">
        <v>22</v>
      </c>
      <c r="C84" t="s">
        <v>191</v>
      </c>
      <c r="D84">
        <v>2015</v>
      </c>
      <c r="E84" t="s">
        <v>12</v>
      </c>
      <c r="F84" s="5">
        <v>18700</v>
      </c>
      <c r="G84" t="s">
        <v>373</v>
      </c>
      <c r="H84">
        <v>90</v>
      </c>
    </row>
    <row r="85" spans="1:11" x14ac:dyDescent="0.25">
      <c r="A85" t="s">
        <v>192</v>
      </c>
      <c r="B85" t="s">
        <v>26</v>
      </c>
      <c r="C85" t="s">
        <v>193</v>
      </c>
      <c r="D85">
        <v>2020</v>
      </c>
      <c r="E85" t="s">
        <v>194</v>
      </c>
      <c r="F85" s="5">
        <v>33900</v>
      </c>
      <c r="G85" t="s">
        <v>382</v>
      </c>
      <c r="H85">
        <v>60</v>
      </c>
    </row>
    <row r="86" spans="1:11" x14ac:dyDescent="0.25">
      <c r="A86" t="s">
        <v>195</v>
      </c>
      <c r="B86" t="s">
        <v>29</v>
      </c>
      <c r="C86" t="s">
        <v>196</v>
      </c>
      <c r="D86">
        <v>2018</v>
      </c>
      <c r="E86" t="s">
        <v>67</v>
      </c>
      <c r="F86" s="5">
        <v>20800</v>
      </c>
      <c r="G86" t="s">
        <v>392</v>
      </c>
      <c r="H86">
        <v>80</v>
      </c>
    </row>
    <row r="87" spans="1:11" x14ac:dyDescent="0.25">
      <c r="A87" t="s">
        <v>197</v>
      </c>
      <c r="B87" t="s">
        <v>32</v>
      </c>
      <c r="C87" t="s">
        <v>198</v>
      </c>
      <c r="D87">
        <v>2019</v>
      </c>
      <c r="E87" t="s">
        <v>12</v>
      </c>
      <c r="F87" s="5">
        <v>30000</v>
      </c>
      <c r="G87" t="s">
        <v>381</v>
      </c>
      <c r="H87">
        <v>75</v>
      </c>
      <c r="J87" s="8" t="s">
        <v>418</v>
      </c>
      <c r="K87" s="8"/>
    </row>
    <row r="88" spans="1:11" x14ac:dyDescent="0.25">
      <c r="A88" t="s">
        <v>199</v>
      </c>
      <c r="B88" t="s">
        <v>35</v>
      </c>
      <c r="C88" t="s">
        <v>200</v>
      </c>
      <c r="D88">
        <v>2016</v>
      </c>
      <c r="E88" t="s">
        <v>12</v>
      </c>
      <c r="F88" s="5">
        <v>27500</v>
      </c>
      <c r="G88" t="s">
        <v>378</v>
      </c>
      <c r="H88">
        <v>50</v>
      </c>
    </row>
    <row r="89" spans="1:11" x14ac:dyDescent="0.25">
      <c r="A89" t="s">
        <v>201</v>
      </c>
      <c r="B89" t="s">
        <v>38</v>
      </c>
      <c r="C89" t="s">
        <v>202</v>
      </c>
      <c r="D89">
        <v>2022</v>
      </c>
      <c r="E89" t="s">
        <v>24</v>
      </c>
      <c r="F89" s="5">
        <v>49000</v>
      </c>
      <c r="G89">
        <v>60</v>
      </c>
      <c r="H89">
        <v>60</v>
      </c>
      <c r="J89" s="8" t="s">
        <v>447</v>
      </c>
      <c r="K89" s="8"/>
    </row>
    <row r="90" spans="1:11" x14ac:dyDescent="0.25">
      <c r="A90" t="s">
        <v>203</v>
      </c>
      <c r="B90" t="s">
        <v>41</v>
      </c>
      <c r="C90" t="s">
        <v>204</v>
      </c>
      <c r="D90">
        <v>2018</v>
      </c>
      <c r="E90" t="s">
        <v>24</v>
      </c>
      <c r="F90" s="5">
        <v>34500</v>
      </c>
      <c r="G90" t="s">
        <v>376</v>
      </c>
      <c r="H90">
        <v>85</v>
      </c>
    </row>
    <row r="91" spans="1:11" x14ac:dyDescent="0.25">
      <c r="A91" t="s">
        <v>205</v>
      </c>
      <c r="B91" t="s">
        <v>22</v>
      </c>
      <c r="C91" t="s">
        <v>206</v>
      </c>
      <c r="D91">
        <v>2017</v>
      </c>
      <c r="E91" t="s">
        <v>114</v>
      </c>
      <c r="F91" s="5">
        <v>21500</v>
      </c>
      <c r="G91" t="s">
        <v>379</v>
      </c>
      <c r="H91">
        <v>70</v>
      </c>
    </row>
    <row r="92" spans="1:11" x14ac:dyDescent="0.25">
      <c r="A92" t="s">
        <v>207</v>
      </c>
      <c r="B92" t="s">
        <v>26</v>
      </c>
      <c r="C92" t="s">
        <v>208</v>
      </c>
      <c r="D92">
        <v>2018</v>
      </c>
      <c r="E92" t="s">
        <v>194</v>
      </c>
      <c r="F92" s="5">
        <v>25900</v>
      </c>
      <c r="G92" t="s">
        <v>374</v>
      </c>
      <c r="H92">
        <v>65</v>
      </c>
    </row>
    <row r="93" spans="1:11" x14ac:dyDescent="0.25">
      <c r="A93" t="s">
        <v>209</v>
      </c>
      <c r="B93" t="s">
        <v>29</v>
      </c>
      <c r="C93" t="s">
        <v>210</v>
      </c>
      <c r="D93">
        <v>2016</v>
      </c>
      <c r="E93" t="s">
        <v>211</v>
      </c>
      <c r="F93" s="5">
        <v>35000</v>
      </c>
      <c r="G93">
        <v>50</v>
      </c>
      <c r="H93">
        <v>50</v>
      </c>
      <c r="J93" s="8" t="s">
        <v>375</v>
      </c>
      <c r="K93" s="8"/>
    </row>
    <row r="94" spans="1:11" x14ac:dyDescent="0.25">
      <c r="A94" t="s">
        <v>212</v>
      </c>
      <c r="B94" t="s">
        <v>32</v>
      </c>
      <c r="C94" t="s">
        <v>213</v>
      </c>
      <c r="D94">
        <v>2020</v>
      </c>
      <c r="E94" t="s">
        <v>24</v>
      </c>
      <c r="F94" s="5">
        <v>42500</v>
      </c>
      <c r="G94" t="s">
        <v>392</v>
      </c>
      <c r="H94">
        <v>80</v>
      </c>
    </row>
    <row r="95" spans="1:11" x14ac:dyDescent="0.25">
      <c r="A95" t="s">
        <v>214</v>
      </c>
      <c r="B95" t="s">
        <v>35</v>
      </c>
      <c r="C95" t="s">
        <v>215</v>
      </c>
      <c r="D95">
        <v>2017</v>
      </c>
      <c r="E95" t="s">
        <v>67</v>
      </c>
      <c r="F95" s="5">
        <v>29800</v>
      </c>
      <c r="G95" t="s">
        <v>373</v>
      </c>
      <c r="H95">
        <v>90</v>
      </c>
    </row>
    <row r="96" spans="1:11" x14ac:dyDescent="0.25">
      <c r="A96" t="s">
        <v>216</v>
      </c>
      <c r="B96" t="s">
        <v>38</v>
      </c>
      <c r="C96" t="s">
        <v>217</v>
      </c>
      <c r="D96">
        <v>2019</v>
      </c>
      <c r="E96" t="s">
        <v>194</v>
      </c>
      <c r="F96" s="5">
        <v>22000</v>
      </c>
      <c r="G96">
        <v>70</v>
      </c>
      <c r="H96">
        <v>70</v>
      </c>
      <c r="J96" s="8" t="s">
        <v>380</v>
      </c>
      <c r="K96" s="8"/>
    </row>
    <row r="97" spans="1:11" x14ac:dyDescent="0.25">
      <c r="A97" t="s">
        <v>218</v>
      </c>
      <c r="B97" t="s">
        <v>41</v>
      </c>
      <c r="C97" t="s">
        <v>219</v>
      </c>
      <c r="D97">
        <v>2018</v>
      </c>
      <c r="E97" t="s">
        <v>24</v>
      </c>
      <c r="F97" s="5">
        <v>38900</v>
      </c>
      <c r="G97" t="s">
        <v>381</v>
      </c>
      <c r="H97">
        <v>75</v>
      </c>
    </row>
    <row r="98" spans="1:11" x14ac:dyDescent="0.25">
      <c r="A98" t="s">
        <v>220</v>
      </c>
      <c r="B98" t="s">
        <v>10</v>
      </c>
      <c r="C98" t="s">
        <v>221</v>
      </c>
      <c r="D98">
        <v>2015</v>
      </c>
      <c r="E98" t="s">
        <v>67</v>
      </c>
      <c r="F98" s="5">
        <v>26500</v>
      </c>
      <c r="G98" t="s">
        <v>382</v>
      </c>
      <c r="H98">
        <v>60</v>
      </c>
    </row>
    <row r="99" spans="1:11" x14ac:dyDescent="0.25">
      <c r="A99" t="s">
        <v>222</v>
      </c>
      <c r="B99" t="s">
        <v>14</v>
      </c>
      <c r="C99" t="s">
        <v>223</v>
      </c>
      <c r="D99">
        <v>2021</v>
      </c>
      <c r="E99" t="s">
        <v>24</v>
      </c>
      <c r="F99" s="5">
        <v>42000</v>
      </c>
      <c r="G99">
        <v>45</v>
      </c>
      <c r="H99">
        <v>45</v>
      </c>
      <c r="J99" s="8" t="s">
        <v>458</v>
      </c>
      <c r="K99" s="8"/>
    </row>
    <row r="100" spans="1:11" x14ac:dyDescent="0.25">
      <c r="A100" t="s">
        <v>224</v>
      </c>
      <c r="B100" t="s">
        <v>18</v>
      </c>
      <c r="C100" t="s">
        <v>225</v>
      </c>
      <c r="D100">
        <v>2017</v>
      </c>
      <c r="E100" t="s">
        <v>12</v>
      </c>
      <c r="F100" s="5">
        <v>19900</v>
      </c>
      <c r="G100" t="s">
        <v>376</v>
      </c>
      <c r="H100">
        <v>85</v>
      </c>
    </row>
    <row r="101" spans="1:11" x14ac:dyDescent="0.25">
      <c r="A101" t="s">
        <v>226</v>
      </c>
      <c r="B101" t="s">
        <v>22</v>
      </c>
      <c r="C101" t="s">
        <v>227</v>
      </c>
      <c r="D101">
        <v>2016</v>
      </c>
      <c r="E101" t="s">
        <v>20</v>
      </c>
      <c r="F101" s="5">
        <v>17000</v>
      </c>
      <c r="G101">
        <v>60</v>
      </c>
      <c r="H101">
        <v>60</v>
      </c>
      <c r="J101" s="8" t="s">
        <v>422</v>
      </c>
      <c r="K101" s="8"/>
    </row>
    <row r="102" spans="1:11" x14ac:dyDescent="0.25">
      <c r="A102" t="s">
        <v>228</v>
      </c>
      <c r="B102" t="s">
        <v>35</v>
      </c>
      <c r="C102" t="s">
        <v>229</v>
      </c>
      <c r="D102">
        <v>2018</v>
      </c>
      <c r="E102" t="s">
        <v>12</v>
      </c>
      <c r="F102" s="5">
        <v>23500</v>
      </c>
      <c r="G102" t="s">
        <v>373</v>
      </c>
      <c r="H102">
        <v>90</v>
      </c>
    </row>
    <row r="103" spans="1:11" x14ac:dyDescent="0.25">
      <c r="A103" t="s">
        <v>230</v>
      </c>
      <c r="B103" t="s">
        <v>38</v>
      </c>
      <c r="C103" t="s">
        <v>231</v>
      </c>
      <c r="D103">
        <v>2019</v>
      </c>
      <c r="E103" t="s">
        <v>16</v>
      </c>
      <c r="F103" s="5">
        <v>45000</v>
      </c>
      <c r="G103" t="s">
        <v>374</v>
      </c>
      <c r="H103">
        <v>65</v>
      </c>
    </row>
    <row r="104" spans="1:11" x14ac:dyDescent="0.25">
      <c r="A104" t="s">
        <v>232</v>
      </c>
      <c r="B104" t="s">
        <v>41</v>
      </c>
      <c r="C104" t="s">
        <v>233</v>
      </c>
      <c r="D104">
        <v>2017</v>
      </c>
      <c r="E104" t="s">
        <v>67</v>
      </c>
      <c r="F104" s="5">
        <v>39000</v>
      </c>
      <c r="G104">
        <v>50</v>
      </c>
      <c r="H104">
        <v>50</v>
      </c>
      <c r="J104" s="8" t="s">
        <v>464</v>
      </c>
      <c r="K104" s="8"/>
    </row>
    <row r="105" spans="1:11" x14ac:dyDescent="0.25">
      <c r="A105" t="s">
        <v>234</v>
      </c>
      <c r="B105" t="s">
        <v>10</v>
      </c>
      <c r="C105" t="s">
        <v>235</v>
      </c>
      <c r="D105">
        <v>2018</v>
      </c>
      <c r="E105" t="s">
        <v>16</v>
      </c>
      <c r="F105" s="5">
        <v>35900</v>
      </c>
      <c r="G105" t="s">
        <v>392</v>
      </c>
      <c r="H105">
        <v>80</v>
      </c>
    </row>
    <row r="106" spans="1:11" x14ac:dyDescent="0.25">
      <c r="A106" t="s">
        <v>236</v>
      </c>
      <c r="B106" t="s">
        <v>14</v>
      </c>
      <c r="C106" t="s">
        <v>237</v>
      </c>
      <c r="D106">
        <v>2016</v>
      </c>
      <c r="E106" t="s">
        <v>12</v>
      </c>
      <c r="F106" s="5">
        <v>21500</v>
      </c>
      <c r="G106" t="s">
        <v>381</v>
      </c>
      <c r="H106">
        <v>75</v>
      </c>
    </row>
    <row r="107" spans="1:11" x14ac:dyDescent="0.25">
      <c r="A107" t="s">
        <v>238</v>
      </c>
      <c r="B107" t="s">
        <v>18</v>
      </c>
      <c r="C107" t="s">
        <v>239</v>
      </c>
      <c r="D107">
        <v>2017</v>
      </c>
      <c r="E107" t="s">
        <v>12</v>
      </c>
      <c r="F107" s="5">
        <v>25000</v>
      </c>
      <c r="G107">
        <v>40</v>
      </c>
      <c r="H107">
        <v>40</v>
      </c>
      <c r="J107" s="8" t="s">
        <v>468</v>
      </c>
      <c r="K107" s="8"/>
    </row>
    <row r="108" spans="1:11" x14ac:dyDescent="0.25">
      <c r="A108" t="s">
        <v>240</v>
      </c>
      <c r="B108" t="s">
        <v>22</v>
      </c>
      <c r="C108" t="s">
        <v>241</v>
      </c>
      <c r="D108">
        <v>2015</v>
      </c>
      <c r="E108" t="s">
        <v>12</v>
      </c>
      <c r="F108" s="5">
        <v>17800</v>
      </c>
      <c r="G108" t="s">
        <v>373</v>
      </c>
      <c r="H108">
        <v>90</v>
      </c>
    </row>
    <row r="109" spans="1:11" x14ac:dyDescent="0.25">
      <c r="A109" t="s">
        <v>242</v>
      </c>
      <c r="B109" t="s">
        <v>26</v>
      </c>
      <c r="C109" t="s">
        <v>243</v>
      </c>
      <c r="D109">
        <v>2020</v>
      </c>
      <c r="E109" t="s">
        <v>12</v>
      </c>
      <c r="F109" s="5">
        <v>32500</v>
      </c>
      <c r="G109" t="s">
        <v>382</v>
      </c>
      <c r="H109">
        <v>60</v>
      </c>
    </row>
    <row r="110" spans="1:11" x14ac:dyDescent="0.25">
      <c r="A110" t="s">
        <v>244</v>
      </c>
      <c r="B110" t="s">
        <v>29</v>
      </c>
      <c r="C110" t="s">
        <v>245</v>
      </c>
      <c r="D110">
        <v>2018</v>
      </c>
      <c r="E110" t="s">
        <v>20</v>
      </c>
      <c r="F110" s="5">
        <v>20900</v>
      </c>
      <c r="G110" t="s">
        <v>376</v>
      </c>
      <c r="H110">
        <v>85</v>
      </c>
    </row>
    <row r="111" spans="1:11" x14ac:dyDescent="0.25">
      <c r="A111" t="s">
        <v>246</v>
      </c>
      <c r="B111" t="s">
        <v>32</v>
      </c>
      <c r="C111" t="s">
        <v>247</v>
      </c>
      <c r="D111">
        <v>2019</v>
      </c>
      <c r="E111" t="s">
        <v>12</v>
      </c>
      <c r="F111" s="5">
        <v>41000</v>
      </c>
      <c r="G111">
        <v>55</v>
      </c>
      <c r="H111">
        <v>55</v>
      </c>
      <c r="J111" s="8" t="s">
        <v>473</v>
      </c>
      <c r="K111" s="8"/>
    </row>
    <row r="112" spans="1:11" x14ac:dyDescent="0.25">
      <c r="A112" t="s">
        <v>248</v>
      </c>
      <c r="B112" t="s">
        <v>35</v>
      </c>
      <c r="C112" t="s">
        <v>249</v>
      </c>
      <c r="D112">
        <v>2017</v>
      </c>
      <c r="E112" t="s">
        <v>12</v>
      </c>
      <c r="F112" s="5">
        <v>28500</v>
      </c>
      <c r="G112" t="s">
        <v>379</v>
      </c>
      <c r="H112">
        <v>70</v>
      </c>
    </row>
    <row r="113" spans="1:11" x14ac:dyDescent="0.25">
      <c r="A113" t="s">
        <v>250</v>
      </c>
      <c r="B113" t="s">
        <v>41</v>
      </c>
      <c r="C113" t="s">
        <v>251</v>
      </c>
      <c r="D113">
        <v>2022</v>
      </c>
      <c r="E113" t="s">
        <v>20</v>
      </c>
      <c r="F113" s="5">
        <v>53000</v>
      </c>
      <c r="G113">
        <v>30</v>
      </c>
      <c r="H113">
        <v>30</v>
      </c>
      <c r="J113" s="8" t="s">
        <v>476</v>
      </c>
      <c r="K113" s="8"/>
    </row>
    <row r="114" spans="1:11" x14ac:dyDescent="0.25">
      <c r="A114" t="s">
        <v>252</v>
      </c>
      <c r="B114" t="s">
        <v>29</v>
      </c>
      <c r="C114" t="s">
        <v>245</v>
      </c>
      <c r="D114">
        <v>2018</v>
      </c>
      <c r="E114" t="s">
        <v>20</v>
      </c>
      <c r="F114" s="5">
        <v>20900</v>
      </c>
      <c r="G114" t="s">
        <v>376</v>
      </c>
      <c r="H114">
        <v>85</v>
      </c>
    </row>
    <row r="115" spans="1:11" x14ac:dyDescent="0.25">
      <c r="A115" t="s">
        <v>253</v>
      </c>
      <c r="B115" t="s">
        <v>32</v>
      </c>
      <c r="C115" t="s">
        <v>247</v>
      </c>
      <c r="D115">
        <v>2019</v>
      </c>
      <c r="E115" t="s">
        <v>12</v>
      </c>
      <c r="F115" s="5">
        <v>41000</v>
      </c>
      <c r="G115">
        <v>55</v>
      </c>
      <c r="H115">
        <v>55</v>
      </c>
      <c r="J115" s="8" t="s">
        <v>473</v>
      </c>
      <c r="K115" s="8"/>
    </row>
    <row r="116" spans="1:11" x14ac:dyDescent="0.25">
      <c r="A116" t="s">
        <v>254</v>
      </c>
      <c r="B116" t="s">
        <v>35</v>
      </c>
      <c r="C116" t="s">
        <v>249</v>
      </c>
      <c r="D116">
        <v>2017</v>
      </c>
      <c r="E116" t="s">
        <v>12</v>
      </c>
      <c r="F116" s="5">
        <v>28500</v>
      </c>
      <c r="G116" t="s">
        <v>379</v>
      </c>
      <c r="H116">
        <v>70</v>
      </c>
    </row>
    <row r="117" spans="1:11" x14ac:dyDescent="0.25">
      <c r="A117" t="s">
        <v>255</v>
      </c>
      <c r="B117" t="s">
        <v>41</v>
      </c>
      <c r="C117" t="s">
        <v>251</v>
      </c>
      <c r="D117">
        <v>2022</v>
      </c>
      <c r="E117" t="s">
        <v>20</v>
      </c>
      <c r="F117" s="5">
        <v>53000</v>
      </c>
      <c r="G117">
        <v>30</v>
      </c>
      <c r="H117">
        <v>30</v>
      </c>
      <c r="J117" s="8" t="s">
        <v>476</v>
      </c>
      <c r="K117" s="8"/>
    </row>
  </sheetData>
  <autoFilter ref="A1:G117" xr:uid="{B3BFE586-0B7E-4342-A36B-83B8E73BE04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9D9-852A-4FA4-99D6-5ACC671A1042}">
  <dimension ref="A1:I117"/>
  <sheetViews>
    <sheetView tabSelected="1" workbookViewId="0">
      <selection activeCell="I1" sqref="I1:I1048576"/>
    </sheetView>
  </sheetViews>
  <sheetFormatPr defaultRowHeight="15" x14ac:dyDescent="0.25"/>
  <cols>
    <col min="1" max="1" width="12.28515625" bestFit="1" customWidth="1"/>
    <col min="2" max="2" width="13.28515625" bestFit="1" customWidth="1"/>
    <col min="3" max="3" width="12" bestFit="1" customWidth="1"/>
    <col min="4" max="4" width="23" bestFit="1" customWidth="1"/>
    <col min="6" max="6" width="10" bestFit="1" customWidth="1"/>
    <col min="7" max="7" width="12.5703125" style="5" bestFit="1" customWidth="1"/>
    <col min="8" max="8" width="16.85546875" bestFit="1" customWidth="1"/>
    <col min="9" max="9" width="14.42578125" customWidth="1"/>
  </cols>
  <sheetData>
    <row r="1" spans="1:9" s="3" customFormat="1" x14ac:dyDescent="0.25">
      <c r="A1" s="3" t="s">
        <v>0</v>
      </c>
      <c r="B1" s="3" t="s">
        <v>1</v>
      </c>
      <c r="C1" s="3" t="s">
        <v>2</v>
      </c>
      <c r="D1" s="3" t="s">
        <v>3</v>
      </c>
      <c r="E1" s="3" t="s">
        <v>4</v>
      </c>
      <c r="F1" s="3" t="s">
        <v>5</v>
      </c>
      <c r="G1" s="4" t="s">
        <v>6</v>
      </c>
      <c r="H1" s="3" t="s">
        <v>7</v>
      </c>
      <c r="I1" s="3" t="s">
        <v>7</v>
      </c>
    </row>
    <row r="2" spans="1:9" x14ac:dyDescent="0.25">
      <c r="A2" t="s">
        <v>9</v>
      </c>
      <c r="B2" t="s">
        <v>10</v>
      </c>
      <c r="C2" t="s">
        <v>11</v>
      </c>
      <c r="D2" t="str">
        <f t="shared" ref="D2:D33" si="0">_xlfn.CONCAT($B2, ", ", $C2)</f>
        <v>Toyota, Corolla</v>
      </c>
      <c r="E2">
        <v>2018</v>
      </c>
      <c r="F2" t="s">
        <v>12</v>
      </c>
      <c r="G2" s="5">
        <v>21500</v>
      </c>
      <c r="H2">
        <v>25</v>
      </c>
      <c r="I2">
        <v>25</v>
      </c>
    </row>
    <row r="3" spans="1:9" x14ac:dyDescent="0.25">
      <c r="A3" t="s">
        <v>13</v>
      </c>
      <c r="B3" t="s">
        <v>14</v>
      </c>
      <c r="C3" t="s">
        <v>15</v>
      </c>
      <c r="D3" t="str">
        <f t="shared" si="0"/>
        <v>Ford, Ranger</v>
      </c>
      <c r="E3">
        <v>2019</v>
      </c>
      <c r="F3" t="s">
        <v>16</v>
      </c>
      <c r="G3" s="5">
        <v>30500</v>
      </c>
      <c r="H3">
        <v>40</v>
      </c>
      <c r="I3">
        <v>40</v>
      </c>
    </row>
    <row r="4" spans="1:9" x14ac:dyDescent="0.25">
      <c r="A4" t="s">
        <v>17</v>
      </c>
      <c r="B4" t="s">
        <v>18</v>
      </c>
      <c r="C4" t="s">
        <v>19</v>
      </c>
      <c r="D4" t="str">
        <f t="shared" si="0"/>
        <v>Holden, Commodore</v>
      </c>
      <c r="E4">
        <v>2017</v>
      </c>
      <c r="F4" t="s">
        <v>20</v>
      </c>
      <c r="G4" s="5">
        <v>18900</v>
      </c>
      <c r="H4">
        <v>60</v>
      </c>
      <c r="I4">
        <v>60</v>
      </c>
    </row>
    <row r="5" spans="1:9" x14ac:dyDescent="0.25">
      <c r="A5" t="s">
        <v>21</v>
      </c>
      <c r="B5" t="s">
        <v>22</v>
      </c>
      <c r="C5" t="s">
        <v>23</v>
      </c>
      <c r="D5" t="str">
        <f t="shared" si="0"/>
        <v>Mitsubishi, Outlander</v>
      </c>
      <c r="E5">
        <v>2020</v>
      </c>
      <c r="F5" t="s">
        <v>24</v>
      </c>
      <c r="G5" s="5">
        <v>27800</v>
      </c>
      <c r="H5">
        <v>80</v>
      </c>
      <c r="I5">
        <v>80</v>
      </c>
    </row>
    <row r="6" spans="1:9" x14ac:dyDescent="0.25">
      <c r="A6" t="s">
        <v>25</v>
      </c>
      <c r="B6" t="s">
        <v>26</v>
      </c>
      <c r="C6" t="s">
        <v>27</v>
      </c>
      <c r="D6" t="str">
        <f t="shared" si="0"/>
        <v>Hyundai, i30</v>
      </c>
      <c r="E6">
        <v>2016</v>
      </c>
      <c r="F6" t="s">
        <v>20</v>
      </c>
      <c r="G6" s="5">
        <v>14750</v>
      </c>
      <c r="H6">
        <v>100</v>
      </c>
      <c r="I6">
        <v>100</v>
      </c>
    </row>
    <row r="7" spans="1:9" x14ac:dyDescent="0.25">
      <c r="A7" t="s">
        <v>28</v>
      </c>
      <c r="B7" t="s">
        <v>29</v>
      </c>
      <c r="C7" t="s">
        <v>30</v>
      </c>
      <c r="D7" t="str">
        <f t="shared" si="0"/>
        <v>Honda, CR-V</v>
      </c>
      <c r="E7">
        <v>2021</v>
      </c>
      <c r="F7" t="s">
        <v>24</v>
      </c>
      <c r="G7" s="5">
        <v>29000</v>
      </c>
      <c r="H7">
        <v>45</v>
      </c>
      <c r="I7">
        <v>45</v>
      </c>
    </row>
    <row r="8" spans="1:9" x14ac:dyDescent="0.25">
      <c r="A8" t="s">
        <v>31</v>
      </c>
      <c r="B8" t="s">
        <v>32</v>
      </c>
      <c r="C8" t="s">
        <v>33</v>
      </c>
      <c r="D8" t="str">
        <f t="shared" si="0"/>
        <v>Subaru, Forester</v>
      </c>
      <c r="E8">
        <v>2015</v>
      </c>
      <c r="F8" t="s">
        <v>24</v>
      </c>
      <c r="G8" s="5">
        <v>21900</v>
      </c>
      <c r="H8">
        <v>75</v>
      </c>
      <c r="I8">
        <v>75</v>
      </c>
    </row>
    <row r="9" spans="1:9" x14ac:dyDescent="0.25">
      <c r="A9" t="s">
        <v>34</v>
      </c>
      <c r="B9" t="s">
        <v>35</v>
      </c>
      <c r="C9" t="s">
        <v>36</v>
      </c>
      <c r="D9" t="str">
        <f t="shared" si="0"/>
        <v>Nissan, X-Trail</v>
      </c>
      <c r="E9">
        <v>2019</v>
      </c>
      <c r="F9" t="s">
        <v>24</v>
      </c>
      <c r="G9" s="5">
        <v>29990</v>
      </c>
      <c r="H9">
        <v>35</v>
      </c>
      <c r="I9">
        <v>35</v>
      </c>
    </row>
    <row r="10" spans="1:9" x14ac:dyDescent="0.25">
      <c r="A10" t="s">
        <v>37</v>
      </c>
      <c r="B10" t="s">
        <v>38</v>
      </c>
      <c r="C10" t="s">
        <v>39</v>
      </c>
      <c r="D10" t="str">
        <f t="shared" si="0"/>
        <v>Volkswagen, Golf</v>
      </c>
      <c r="E10">
        <v>2018</v>
      </c>
      <c r="F10" t="s">
        <v>20</v>
      </c>
      <c r="G10" s="7">
        <v>19800</v>
      </c>
      <c r="H10">
        <v>55</v>
      </c>
      <c r="I10">
        <v>55</v>
      </c>
    </row>
    <row r="11" spans="1:9" x14ac:dyDescent="0.25">
      <c r="A11" t="s">
        <v>40</v>
      </c>
      <c r="B11" t="s">
        <v>41</v>
      </c>
      <c r="C11" t="s">
        <v>42</v>
      </c>
      <c r="D11" t="str">
        <f t="shared" si="0"/>
        <v>BMW, 3 Series</v>
      </c>
      <c r="E11">
        <v>2014</v>
      </c>
      <c r="F11" t="s">
        <v>12</v>
      </c>
      <c r="G11" s="5">
        <v>26500</v>
      </c>
      <c r="H11">
        <v>90</v>
      </c>
      <c r="I11">
        <v>90</v>
      </c>
    </row>
    <row r="12" spans="1:9" x14ac:dyDescent="0.25">
      <c r="A12" t="s">
        <v>43</v>
      </c>
      <c r="B12" t="s">
        <v>10</v>
      </c>
      <c r="C12" t="s">
        <v>44</v>
      </c>
      <c r="D12" t="str">
        <f t="shared" si="0"/>
        <v>Toyota, Camry</v>
      </c>
      <c r="E12">
        <v>2022</v>
      </c>
      <c r="F12" t="s">
        <v>12</v>
      </c>
      <c r="G12" s="5">
        <v>24500</v>
      </c>
      <c r="H12">
        <v>50</v>
      </c>
      <c r="I12">
        <v>50</v>
      </c>
    </row>
    <row r="13" spans="1:9" x14ac:dyDescent="0.25">
      <c r="A13" t="s">
        <v>45</v>
      </c>
      <c r="B13" t="s">
        <v>14</v>
      </c>
      <c r="C13" t="s">
        <v>46</v>
      </c>
      <c r="D13" t="str">
        <f t="shared" si="0"/>
        <v>Ford, Fiesta</v>
      </c>
      <c r="E13">
        <v>2019</v>
      </c>
      <c r="F13" t="s">
        <v>20</v>
      </c>
      <c r="G13" s="5">
        <v>18200</v>
      </c>
      <c r="H13">
        <v>65</v>
      </c>
      <c r="I13">
        <v>65</v>
      </c>
    </row>
    <row r="14" spans="1:9" x14ac:dyDescent="0.25">
      <c r="A14" t="s">
        <v>47</v>
      </c>
      <c r="B14" t="s">
        <v>18</v>
      </c>
      <c r="C14" t="s">
        <v>48</v>
      </c>
      <c r="D14" t="str">
        <f t="shared" si="0"/>
        <v>Holden, Astra</v>
      </c>
      <c r="E14">
        <v>2016</v>
      </c>
      <c r="F14" t="s">
        <v>20</v>
      </c>
      <c r="G14" s="5">
        <v>15900</v>
      </c>
      <c r="H14">
        <v>80</v>
      </c>
      <c r="I14">
        <v>80</v>
      </c>
    </row>
    <row r="15" spans="1:9" x14ac:dyDescent="0.25">
      <c r="A15" t="s">
        <v>49</v>
      </c>
      <c r="B15" t="s">
        <v>22</v>
      </c>
      <c r="C15" t="s">
        <v>50</v>
      </c>
      <c r="D15" t="str">
        <f t="shared" si="0"/>
        <v>Mitsubishi, Pajero</v>
      </c>
      <c r="E15">
        <v>2020</v>
      </c>
      <c r="F15" t="s">
        <v>24</v>
      </c>
      <c r="G15" s="5">
        <v>32700</v>
      </c>
      <c r="H15">
        <v>70</v>
      </c>
      <c r="I15">
        <v>70</v>
      </c>
    </row>
    <row r="16" spans="1:9" x14ac:dyDescent="0.25">
      <c r="A16" t="s">
        <v>51</v>
      </c>
      <c r="B16" t="s">
        <v>26</v>
      </c>
      <c r="C16" t="s">
        <v>52</v>
      </c>
      <c r="D16" t="str">
        <f t="shared" si="0"/>
        <v>Hyundai, Tucson</v>
      </c>
      <c r="E16">
        <v>2017</v>
      </c>
      <c r="F16" t="s">
        <v>24</v>
      </c>
      <c r="G16" s="5">
        <v>23500</v>
      </c>
      <c r="H16">
        <v>90</v>
      </c>
      <c r="I16">
        <v>90</v>
      </c>
    </row>
    <row r="17" spans="1:9" x14ac:dyDescent="0.25">
      <c r="A17" t="s">
        <v>53</v>
      </c>
      <c r="B17" t="s">
        <v>29</v>
      </c>
      <c r="C17" t="s">
        <v>54</v>
      </c>
      <c r="D17" t="str">
        <f t="shared" si="0"/>
        <v>Honda, Civic</v>
      </c>
      <c r="E17">
        <v>2023</v>
      </c>
      <c r="F17" t="s">
        <v>12</v>
      </c>
      <c r="G17" s="5">
        <v>35000</v>
      </c>
      <c r="H17">
        <v>40</v>
      </c>
      <c r="I17">
        <v>40</v>
      </c>
    </row>
    <row r="18" spans="1:9" x14ac:dyDescent="0.25">
      <c r="A18" t="s">
        <v>55</v>
      </c>
      <c r="B18" t="s">
        <v>32</v>
      </c>
      <c r="C18" t="s">
        <v>56</v>
      </c>
      <c r="D18" t="str">
        <f t="shared" si="0"/>
        <v>Subaru, Outback</v>
      </c>
      <c r="E18">
        <v>2014</v>
      </c>
      <c r="F18" t="s">
        <v>24</v>
      </c>
      <c r="G18" s="5">
        <v>20700</v>
      </c>
      <c r="H18">
        <v>85</v>
      </c>
      <c r="I18">
        <v>85</v>
      </c>
    </row>
    <row r="19" spans="1:9" x14ac:dyDescent="0.25">
      <c r="A19" t="s">
        <v>57</v>
      </c>
      <c r="B19" t="s">
        <v>35</v>
      </c>
      <c r="C19" t="s">
        <v>58</v>
      </c>
      <c r="D19" t="str">
        <f t="shared" si="0"/>
        <v>Nissan, Patrol</v>
      </c>
      <c r="E19">
        <v>2018</v>
      </c>
      <c r="F19" t="s">
        <v>24</v>
      </c>
      <c r="G19" s="5">
        <v>57990</v>
      </c>
      <c r="H19">
        <v>30</v>
      </c>
      <c r="I19">
        <v>30</v>
      </c>
    </row>
    <row r="20" spans="1:9" x14ac:dyDescent="0.25">
      <c r="A20" t="s">
        <v>59</v>
      </c>
      <c r="B20" t="s">
        <v>38</v>
      </c>
      <c r="C20" t="s">
        <v>60</v>
      </c>
      <c r="D20" t="str">
        <f t="shared" si="0"/>
        <v>Volkswagen, Passat</v>
      </c>
      <c r="E20">
        <v>2019</v>
      </c>
      <c r="F20" t="s">
        <v>12</v>
      </c>
      <c r="G20" s="7">
        <v>27500</v>
      </c>
      <c r="H20">
        <v>60</v>
      </c>
      <c r="I20">
        <v>60</v>
      </c>
    </row>
    <row r="21" spans="1:9" x14ac:dyDescent="0.25">
      <c r="A21" t="s">
        <v>61</v>
      </c>
      <c r="B21" t="s">
        <v>41</v>
      </c>
      <c r="C21" t="s">
        <v>62</v>
      </c>
      <c r="D21" t="str">
        <f t="shared" si="0"/>
        <v>BMW, 5 Series</v>
      </c>
      <c r="E21">
        <v>2015</v>
      </c>
      <c r="F21" t="s">
        <v>12</v>
      </c>
      <c r="G21" s="5">
        <v>34500</v>
      </c>
      <c r="H21">
        <v>85</v>
      </c>
      <c r="I21">
        <v>85</v>
      </c>
    </row>
    <row r="22" spans="1:9" x14ac:dyDescent="0.25">
      <c r="A22" t="s">
        <v>63</v>
      </c>
      <c r="B22" t="s">
        <v>10</v>
      </c>
      <c r="C22" t="s">
        <v>64</v>
      </c>
      <c r="D22" t="str">
        <f t="shared" si="0"/>
        <v>Toyota, Land Cruiser</v>
      </c>
      <c r="E22">
        <v>2021</v>
      </c>
      <c r="F22" t="s">
        <v>24</v>
      </c>
      <c r="G22" s="5">
        <v>75000</v>
      </c>
      <c r="H22">
        <v>20</v>
      </c>
      <c r="I22">
        <v>20</v>
      </c>
    </row>
    <row r="23" spans="1:9" x14ac:dyDescent="0.25">
      <c r="A23" t="s">
        <v>65</v>
      </c>
      <c r="B23" t="s">
        <v>14</v>
      </c>
      <c r="C23" t="s">
        <v>66</v>
      </c>
      <c r="D23" t="str">
        <f t="shared" si="0"/>
        <v>Ford, Mustang</v>
      </c>
      <c r="E23">
        <v>2018</v>
      </c>
      <c r="F23" t="s">
        <v>67</v>
      </c>
      <c r="G23" s="5">
        <v>45600</v>
      </c>
      <c r="H23">
        <v>50</v>
      </c>
      <c r="I23">
        <v>50</v>
      </c>
    </row>
    <row r="24" spans="1:9" x14ac:dyDescent="0.25">
      <c r="A24" t="s">
        <v>68</v>
      </c>
      <c r="B24" t="s">
        <v>18</v>
      </c>
      <c r="C24" t="s">
        <v>69</v>
      </c>
      <c r="D24" t="str">
        <f t="shared" si="0"/>
        <v>Holden, Colorado</v>
      </c>
      <c r="E24">
        <v>2019</v>
      </c>
      <c r="F24" t="s">
        <v>16</v>
      </c>
      <c r="G24" s="5">
        <v>29800</v>
      </c>
      <c r="H24">
        <v>65</v>
      </c>
      <c r="I24">
        <v>65</v>
      </c>
    </row>
    <row r="25" spans="1:9" x14ac:dyDescent="0.25">
      <c r="A25" t="s">
        <v>70</v>
      </c>
      <c r="B25" t="s">
        <v>22</v>
      </c>
      <c r="C25" t="s">
        <v>71</v>
      </c>
      <c r="D25" t="str">
        <f t="shared" si="0"/>
        <v>Mitsubishi, Mirage</v>
      </c>
      <c r="E25">
        <v>2017</v>
      </c>
      <c r="F25" t="s">
        <v>20</v>
      </c>
      <c r="G25" s="5">
        <v>12300</v>
      </c>
      <c r="H25">
        <v>70</v>
      </c>
      <c r="I25">
        <v>70</v>
      </c>
    </row>
    <row r="26" spans="1:9" x14ac:dyDescent="0.25">
      <c r="A26" t="s">
        <v>72</v>
      </c>
      <c r="B26" t="s">
        <v>26</v>
      </c>
      <c r="C26" t="s">
        <v>73</v>
      </c>
      <c r="D26" t="str">
        <f t="shared" si="0"/>
        <v>Hyundai, Kona</v>
      </c>
      <c r="E26">
        <v>2018</v>
      </c>
      <c r="F26" t="s">
        <v>24</v>
      </c>
      <c r="G26" s="5">
        <v>17900</v>
      </c>
      <c r="H26">
        <v>95</v>
      </c>
      <c r="I26">
        <v>95</v>
      </c>
    </row>
    <row r="27" spans="1:9" x14ac:dyDescent="0.25">
      <c r="A27" t="s">
        <v>74</v>
      </c>
      <c r="B27" t="s">
        <v>29</v>
      </c>
      <c r="C27" t="s">
        <v>75</v>
      </c>
      <c r="D27" t="str">
        <f t="shared" si="0"/>
        <v>Honda, Accord</v>
      </c>
      <c r="E27">
        <v>2016</v>
      </c>
      <c r="F27" t="s">
        <v>12</v>
      </c>
      <c r="G27" s="5">
        <v>22000</v>
      </c>
      <c r="H27">
        <v>50</v>
      </c>
      <c r="I27">
        <v>50</v>
      </c>
    </row>
    <row r="28" spans="1:9" x14ac:dyDescent="0.25">
      <c r="A28" t="s">
        <v>76</v>
      </c>
      <c r="B28" t="s">
        <v>32</v>
      </c>
      <c r="C28" t="s">
        <v>77</v>
      </c>
      <c r="D28" t="str">
        <f t="shared" si="0"/>
        <v>Subaru, Impreza</v>
      </c>
      <c r="E28">
        <v>2020</v>
      </c>
      <c r="F28" t="s">
        <v>20</v>
      </c>
      <c r="G28" s="5">
        <v>23400</v>
      </c>
      <c r="H28">
        <v>75</v>
      </c>
      <c r="I28">
        <v>75</v>
      </c>
    </row>
    <row r="29" spans="1:9" x14ac:dyDescent="0.25">
      <c r="A29" t="s">
        <v>78</v>
      </c>
      <c r="B29" t="s">
        <v>35</v>
      </c>
      <c r="C29" t="s">
        <v>79</v>
      </c>
      <c r="D29" t="str">
        <f t="shared" si="0"/>
        <v>Nissan, Navara</v>
      </c>
      <c r="E29">
        <v>2019</v>
      </c>
      <c r="F29" t="s">
        <v>16</v>
      </c>
      <c r="G29" s="7">
        <v>31990</v>
      </c>
      <c r="H29">
        <v>40</v>
      </c>
      <c r="I29">
        <v>40</v>
      </c>
    </row>
    <row r="30" spans="1:9" x14ac:dyDescent="0.25">
      <c r="A30" t="s">
        <v>80</v>
      </c>
      <c r="B30" t="s">
        <v>38</v>
      </c>
      <c r="C30" t="s">
        <v>81</v>
      </c>
      <c r="D30" t="str">
        <f t="shared" si="0"/>
        <v>Volkswagen, Tiguan</v>
      </c>
      <c r="E30">
        <v>2018</v>
      </c>
      <c r="F30" t="s">
        <v>24</v>
      </c>
      <c r="G30" s="5">
        <v>33500</v>
      </c>
      <c r="H30">
        <v>60</v>
      </c>
      <c r="I30">
        <v>60</v>
      </c>
    </row>
    <row r="31" spans="1:9" x14ac:dyDescent="0.25">
      <c r="A31" t="s">
        <v>82</v>
      </c>
      <c r="B31" t="s">
        <v>41</v>
      </c>
      <c r="C31" t="s">
        <v>83</v>
      </c>
      <c r="D31" t="str">
        <f t="shared" si="0"/>
        <v>BMW, X5</v>
      </c>
      <c r="E31">
        <v>2015</v>
      </c>
      <c r="F31" t="s">
        <v>24</v>
      </c>
      <c r="G31" s="5">
        <v>45500</v>
      </c>
      <c r="H31">
        <v>100</v>
      </c>
      <c r="I31">
        <v>100</v>
      </c>
    </row>
    <row r="32" spans="1:9" x14ac:dyDescent="0.25">
      <c r="A32" t="s">
        <v>84</v>
      </c>
      <c r="B32" t="s">
        <v>10</v>
      </c>
      <c r="C32" t="s">
        <v>85</v>
      </c>
      <c r="D32" t="str">
        <f t="shared" si="0"/>
        <v>Toyota, Prius</v>
      </c>
      <c r="E32">
        <v>2022</v>
      </c>
      <c r="F32" t="s">
        <v>20</v>
      </c>
      <c r="G32" s="5">
        <v>27500</v>
      </c>
      <c r="H32">
        <v>30</v>
      </c>
      <c r="I32">
        <v>30</v>
      </c>
    </row>
    <row r="33" spans="1:9" x14ac:dyDescent="0.25">
      <c r="A33" t="s">
        <v>86</v>
      </c>
      <c r="B33" t="s">
        <v>14</v>
      </c>
      <c r="C33" t="s">
        <v>87</v>
      </c>
      <c r="D33" t="str">
        <f t="shared" si="0"/>
        <v>Ford, Focus</v>
      </c>
      <c r="E33">
        <v>2019</v>
      </c>
      <c r="F33" t="s">
        <v>20</v>
      </c>
      <c r="G33" s="5">
        <v>20400</v>
      </c>
      <c r="H33">
        <v>65</v>
      </c>
      <c r="I33">
        <v>65</v>
      </c>
    </row>
    <row r="34" spans="1:9" x14ac:dyDescent="0.25">
      <c r="A34" t="s">
        <v>88</v>
      </c>
      <c r="B34" t="s">
        <v>18</v>
      </c>
      <c r="C34" t="s">
        <v>89</v>
      </c>
      <c r="D34" t="str">
        <f t="shared" ref="D34:D65" si="1">_xlfn.CONCAT($B34, ", ", $C34)</f>
        <v>Holden, Trailblazer</v>
      </c>
      <c r="E34">
        <v>2018</v>
      </c>
      <c r="F34" t="s">
        <v>24</v>
      </c>
      <c r="G34" s="5">
        <v>29500</v>
      </c>
      <c r="H34">
        <v>80</v>
      </c>
      <c r="I34">
        <v>80</v>
      </c>
    </row>
    <row r="35" spans="1:9" x14ac:dyDescent="0.25">
      <c r="A35" t="s">
        <v>90</v>
      </c>
      <c r="B35" t="s">
        <v>22</v>
      </c>
      <c r="C35" t="s">
        <v>91</v>
      </c>
      <c r="D35" t="str">
        <f t="shared" si="1"/>
        <v>Mitsubishi, Eclipse Cross</v>
      </c>
      <c r="E35">
        <v>2020</v>
      </c>
      <c r="F35" t="s">
        <v>24</v>
      </c>
      <c r="G35" s="5">
        <v>26800</v>
      </c>
      <c r="H35">
        <v>70</v>
      </c>
      <c r="I35">
        <v>70</v>
      </c>
    </row>
    <row r="36" spans="1:9" x14ac:dyDescent="0.25">
      <c r="A36" t="s">
        <v>92</v>
      </c>
      <c r="B36" t="s">
        <v>26</v>
      </c>
      <c r="C36" t="s">
        <v>93</v>
      </c>
      <c r="D36" t="str">
        <f t="shared" si="1"/>
        <v>Hyundai, Santa Fe</v>
      </c>
      <c r="E36">
        <v>2017</v>
      </c>
      <c r="F36" t="s">
        <v>24</v>
      </c>
      <c r="G36" s="5">
        <v>34900</v>
      </c>
      <c r="H36">
        <v>85</v>
      </c>
      <c r="I36">
        <v>85</v>
      </c>
    </row>
    <row r="37" spans="1:9" x14ac:dyDescent="0.25">
      <c r="A37" t="s">
        <v>94</v>
      </c>
      <c r="B37" t="s">
        <v>29</v>
      </c>
      <c r="C37" t="s">
        <v>95</v>
      </c>
      <c r="D37" t="str">
        <f t="shared" si="1"/>
        <v>Honda, HR-V</v>
      </c>
      <c r="E37">
        <v>2023</v>
      </c>
      <c r="F37" t="s">
        <v>24</v>
      </c>
      <c r="G37" s="5">
        <v>54000</v>
      </c>
      <c r="H37">
        <v>60</v>
      </c>
      <c r="I37">
        <v>60</v>
      </c>
    </row>
    <row r="38" spans="1:9" x14ac:dyDescent="0.25">
      <c r="A38" t="s">
        <v>96</v>
      </c>
      <c r="B38" t="s">
        <v>32</v>
      </c>
      <c r="C38" t="s">
        <v>97</v>
      </c>
      <c r="D38" t="str">
        <f t="shared" si="1"/>
        <v>Subaru, XV</v>
      </c>
      <c r="E38">
        <v>2014</v>
      </c>
      <c r="F38" t="s">
        <v>24</v>
      </c>
      <c r="G38" s="5">
        <v>18700</v>
      </c>
      <c r="H38">
        <v>95</v>
      </c>
      <c r="I38">
        <v>95</v>
      </c>
    </row>
    <row r="39" spans="1:9" x14ac:dyDescent="0.25">
      <c r="A39" t="s">
        <v>98</v>
      </c>
      <c r="B39" t="s">
        <v>35</v>
      </c>
      <c r="C39" t="s">
        <v>99</v>
      </c>
      <c r="D39" t="str">
        <f t="shared" si="1"/>
        <v>Nissan, Leaf</v>
      </c>
      <c r="E39">
        <v>2018</v>
      </c>
      <c r="F39" t="s">
        <v>20</v>
      </c>
      <c r="G39" s="5">
        <v>37990</v>
      </c>
      <c r="H39">
        <v>45</v>
      </c>
      <c r="I39">
        <v>45</v>
      </c>
    </row>
    <row r="40" spans="1:9" x14ac:dyDescent="0.25">
      <c r="A40" t="s">
        <v>100</v>
      </c>
      <c r="B40" t="s">
        <v>38</v>
      </c>
      <c r="C40" t="s">
        <v>101</v>
      </c>
      <c r="D40" t="str">
        <f t="shared" si="1"/>
        <v>Volkswagen, Arteon</v>
      </c>
      <c r="E40">
        <v>2019</v>
      </c>
      <c r="F40" t="s">
        <v>12</v>
      </c>
      <c r="G40" s="7">
        <v>42800</v>
      </c>
      <c r="H40">
        <v>70</v>
      </c>
      <c r="I40">
        <v>70</v>
      </c>
    </row>
    <row r="41" spans="1:9" x14ac:dyDescent="0.25">
      <c r="A41" t="s">
        <v>102</v>
      </c>
      <c r="B41" t="s">
        <v>41</v>
      </c>
      <c r="C41" t="s">
        <v>103</v>
      </c>
      <c r="D41" t="str">
        <f t="shared" si="1"/>
        <v>BMW, 7 Series</v>
      </c>
      <c r="E41">
        <v>2015</v>
      </c>
      <c r="F41" t="s">
        <v>12</v>
      </c>
      <c r="G41" s="5">
        <v>66500</v>
      </c>
      <c r="H41">
        <v>65</v>
      </c>
      <c r="I41">
        <v>65</v>
      </c>
    </row>
    <row r="42" spans="1:9" x14ac:dyDescent="0.25">
      <c r="A42" t="s">
        <v>104</v>
      </c>
      <c r="B42" t="s">
        <v>10</v>
      </c>
      <c r="C42" t="s">
        <v>105</v>
      </c>
      <c r="D42" t="str">
        <f t="shared" si="1"/>
        <v>Toyota, RAV4</v>
      </c>
      <c r="E42">
        <v>2021</v>
      </c>
      <c r="F42" t="s">
        <v>24</v>
      </c>
      <c r="G42" s="5">
        <v>38900</v>
      </c>
      <c r="H42">
        <v>100</v>
      </c>
      <c r="I42">
        <v>100</v>
      </c>
    </row>
    <row r="43" spans="1:9" x14ac:dyDescent="0.25">
      <c r="A43" t="s">
        <v>106</v>
      </c>
      <c r="B43" t="s">
        <v>18</v>
      </c>
      <c r="C43" t="s">
        <v>107</v>
      </c>
      <c r="D43" t="str">
        <f t="shared" si="1"/>
        <v>Holden, Captiva</v>
      </c>
      <c r="E43">
        <v>2017</v>
      </c>
      <c r="F43" t="s">
        <v>24</v>
      </c>
      <c r="G43" s="5">
        <v>22500</v>
      </c>
      <c r="H43">
        <v>75</v>
      </c>
      <c r="I43">
        <v>75</v>
      </c>
    </row>
    <row r="44" spans="1:9" x14ac:dyDescent="0.25">
      <c r="A44" t="s">
        <v>108</v>
      </c>
      <c r="B44" t="s">
        <v>22</v>
      </c>
      <c r="C44" t="s">
        <v>109</v>
      </c>
      <c r="D44" t="str">
        <f t="shared" si="1"/>
        <v>Mitsubishi, ASX</v>
      </c>
      <c r="E44">
        <v>2019</v>
      </c>
      <c r="F44" t="s">
        <v>24</v>
      </c>
      <c r="G44" s="5">
        <v>24600</v>
      </c>
      <c r="H44">
        <v>80</v>
      </c>
      <c r="I44">
        <v>80</v>
      </c>
    </row>
    <row r="45" spans="1:9" x14ac:dyDescent="0.25">
      <c r="A45" t="s">
        <v>110</v>
      </c>
      <c r="B45" t="s">
        <v>26</v>
      </c>
      <c r="C45" t="s">
        <v>111</v>
      </c>
      <c r="D45" t="str">
        <f t="shared" si="1"/>
        <v>Hyundai, Venue</v>
      </c>
      <c r="E45">
        <v>2022</v>
      </c>
      <c r="F45" t="s">
        <v>24</v>
      </c>
      <c r="G45" s="5">
        <v>21800</v>
      </c>
      <c r="H45">
        <v>55</v>
      </c>
      <c r="I45">
        <v>55</v>
      </c>
    </row>
    <row r="46" spans="1:9" x14ac:dyDescent="0.25">
      <c r="A46" t="s">
        <v>112</v>
      </c>
      <c r="B46" t="s">
        <v>29</v>
      </c>
      <c r="C46" t="s">
        <v>113</v>
      </c>
      <c r="D46" t="str">
        <f t="shared" si="1"/>
        <v>Honda, Odyssey</v>
      </c>
      <c r="E46">
        <v>2016</v>
      </c>
      <c r="F46" t="s">
        <v>114</v>
      </c>
      <c r="G46" s="5">
        <v>26000</v>
      </c>
      <c r="H46">
        <v>40</v>
      </c>
      <c r="I46">
        <v>40</v>
      </c>
    </row>
    <row r="47" spans="1:9" x14ac:dyDescent="0.25">
      <c r="A47" t="s">
        <v>115</v>
      </c>
      <c r="B47" t="s">
        <v>32</v>
      </c>
      <c r="C47" t="s">
        <v>116</v>
      </c>
      <c r="D47" t="str">
        <f t="shared" si="1"/>
        <v>Subaru, BRZ</v>
      </c>
      <c r="E47">
        <v>2021</v>
      </c>
      <c r="F47" t="s">
        <v>67</v>
      </c>
      <c r="G47" s="5">
        <v>35500</v>
      </c>
      <c r="H47">
        <v>60</v>
      </c>
      <c r="I47">
        <v>60</v>
      </c>
    </row>
    <row r="48" spans="1:9" x14ac:dyDescent="0.25">
      <c r="A48" t="s">
        <v>117</v>
      </c>
      <c r="B48" t="s">
        <v>35</v>
      </c>
      <c r="C48" t="s">
        <v>118</v>
      </c>
      <c r="D48" t="str">
        <f t="shared" si="1"/>
        <v>Nissan, Juke</v>
      </c>
      <c r="E48">
        <v>2018</v>
      </c>
      <c r="F48" t="s">
        <v>24</v>
      </c>
      <c r="G48" s="5">
        <v>27990</v>
      </c>
      <c r="H48">
        <v>45</v>
      </c>
      <c r="I48">
        <v>45</v>
      </c>
    </row>
    <row r="49" spans="1:9" x14ac:dyDescent="0.25">
      <c r="A49" t="s">
        <v>119</v>
      </c>
      <c r="B49" t="s">
        <v>38</v>
      </c>
      <c r="C49" t="s">
        <v>120</v>
      </c>
      <c r="D49" t="str">
        <f t="shared" si="1"/>
        <v>Volkswagen, Polo</v>
      </c>
      <c r="E49">
        <v>2019</v>
      </c>
      <c r="F49" t="s">
        <v>20</v>
      </c>
      <c r="G49" s="7">
        <v>20200</v>
      </c>
      <c r="H49">
        <v>80</v>
      </c>
      <c r="I49">
        <v>80</v>
      </c>
    </row>
    <row r="50" spans="1:9" x14ac:dyDescent="0.25">
      <c r="A50" t="s">
        <v>121</v>
      </c>
      <c r="B50" t="s">
        <v>41</v>
      </c>
      <c r="C50" t="s">
        <v>122</v>
      </c>
      <c r="D50" t="str">
        <f t="shared" si="1"/>
        <v>BMW, X3</v>
      </c>
      <c r="E50">
        <v>2015</v>
      </c>
      <c r="F50" t="s">
        <v>24</v>
      </c>
      <c r="G50" s="5">
        <v>43000</v>
      </c>
      <c r="H50">
        <v>70</v>
      </c>
      <c r="I50">
        <v>70</v>
      </c>
    </row>
    <row r="51" spans="1:9" x14ac:dyDescent="0.25">
      <c r="A51" t="s">
        <v>123</v>
      </c>
      <c r="B51" t="s">
        <v>10</v>
      </c>
      <c r="C51" t="s">
        <v>124</v>
      </c>
      <c r="D51" t="str">
        <f t="shared" si="1"/>
        <v>Toyota, Highlander</v>
      </c>
      <c r="E51">
        <v>2020</v>
      </c>
      <c r="F51" t="s">
        <v>24</v>
      </c>
      <c r="G51" s="5">
        <v>47800</v>
      </c>
      <c r="H51">
        <v>90</v>
      </c>
      <c r="I51">
        <v>90</v>
      </c>
    </row>
    <row r="52" spans="1:9" x14ac:dyDescent="0.25">
      <c r="A52" t="s">
        <v>125</v>
      </c>
      <c r="B52" t="s">
        <v>14</v>
      </c>
      <c r="C52" t="s">
        <v>126</v>
      </c>
      <c r="D52" t="str">
        <f t="shared" si="1"/>
        <v>Ford, Escape</v>
      </c>
      <c r="E52">
        <v>2018</v>
      </c>
      <c r="F52" t="s">
        <v>24</v>
      </c>
      <c r="G52" s="5">
        <v>26900</v>
      </c>
      <c r="H52">
        <v>85</v>
      </c>
      <c r="I52">
        <v>85</v>
      </c>
    </row>
    <row r="53" spans="1:9" x14ac:dyDescent="0.25">
      <c r="A53" t="s">
        <v>127</v>
      </c>
      <c r="B53" t="s">
        <v>18</v>
      </c>
      <c r="C53" t="s">
        <v>128</v>
      </c>
      <c r="D53" t="str">
        <f t="shared" si="1"/>
        <v>Holden, Equinox</v>
      </c>
      <c r="E53">
        <v>2017</v>
      </c>
      <c r="F53" t="s">
        <v>24</v>
      </c>
      <c r="G53" s="5">
        <v>23400</v>
      </c>
      <c r="H53">
        <v>75</v>
      </c>
      <c r="I53">
        <v>75</v>
      </c>
    </row>
    <row r="54" spans="1:9" x14ac:dyDescent="0.25">
      <c r="A54" t="s">
        <v>129</v>
      </c>
      <c r="B54" t="s">
        <v>22</v>
      </c>
      <c r="C54" t="s">
        <v>130</v>
      </c>
      <c r="D54" t="str">
        <f t="shared" si="1"/>
        <v>Mitsubishi, Triton</v>
      </c>
      <c r="E54">
        <v>2022</v>
      </c>
      <c r="F54" t="s">
        <v>16</v>
      </c>
      <c r="G54" s="5">
        <v>32000</v>
      </c>
      <c r="H54">
        <v>50</v>
      </c>
      <c r="I54">
        <v>50</v>
      </c>
    </row>
    <row r="55" spans="1:9" x14ac:dyDescent="0.25">
      <c r="A55" t="s">
        <v>131</v>
      </c>
      <c r="B55" t="s">
        <v>35</v>
      </c>
      <c r="C55" t="s">
        <v>132</v>
      </c>
      <c r="D55" t="str">
        <f t="shared" si="1"/>
        <v>Nissan, Qashqai</v>
      </c>
      <c r="E55">
        <v>2019</v>
      </c>
      <c r="F55" t="s">
        <v>24</v>
      </c>
      <c r="G55" s="5">
        <v>28500</v>
      </c>
      <c r="H55">
        <v>60</v>
      </c>
      <c r="I55">
        <v>60</v>
      </c>
    </row>
    <row r="56" spans="1:9" x14ac:dyDescent="0.25">
      <c r="A56" t="s">
        <v>133</v>
      </c>
      <c r="B56" t="s">
        <v>38</v>
      </c>
      <c r="C56" t="s">
        <v>134</v>
      </c>
      <c r="D56" t="str">
        <f t="shared" si="1"/>
        <v>Volkswagen, T-Cross</v>
      </c>
      <c r="E56">
        <v>2021</v>
      </c>
      <c r="F56" t="s">
        <v>24</v>
      </c>
      <c r="G56" s="5">
        <v>29900</v>
      </c>
      <c r="H56">
        <v>85</v>
      </c>
      <c r="I56">
        <v>85</v>
      </c>
    </row>
    <row r="57" spans="1:9" x14ac:dyDescent="0.25">
      <c r="A57" t="s">
        <v>135</v>
      </c>
      <c r="B57" t="s">
        <v>41</v>
      </c>
      <c r="C57" t="s">
        <v>136</v>
      </c>
      <c r="D57" t="str">
        <f t="shared" si="1"/>
        <v>BMW, X1</v>
      </c>
      <c r="E57">
        <v>2018</v>
      </c>
      <c r="F57" t="s">
        <v>24</v>
      </c>
      <c r="G57" s="5">
        <v>31500</v>
      </c>
      <c r="H57">
        <v>65</v>
      </c>
      <c r="I57">
        <v>65</v>
      </c>
    </row>
    <row r="58" spans="1:9" x14ac:dyDescent="0.25">
      <c r="A58" t="s">
        <v>137</v>
      </c>
      <c r="B58" t="s">
        <v>10</v>
      </c>
      <c r="C58" t="s">
        <v>138</v>
      </c>
      <c r="D58" t="str">
        <f t="shared" si="1"/>
        <v>Toyota, Yaris</v>
      </c>
      <c r="E58">
        <v>2020</v>
      </c>
      <c r="F58" t="s">
        <v>20</v>
      </c>
      <c r="G58" s="5">
        <v>18900</v>
      </c>
      <c r="H58">
        <v>75</v>
      </c>
      <c r="I58">
        <v>75</v>
      </c>
    </row>
    <row r="59" spans="1:9" x14ac:dyDescent="0.25">
      <c r="A59" t="s">
        <v>139</v>
      </c>
      <c r="B59" t="s">
        <v>14</v>
      </c>
      <c r="C59" t="s">
        <v>140</v>
      </c>
      <c r="D59" t="str">
        <f t="shared" si="1"/>
        <v>Ford, Everest</v>
      </c>
      <c r="E59">
        <v>2019</v>
      </c>
      <c r="F59" t="s">
        <v>24</v>
      </c>
      <c r="G59" s="5">
        <v>45800</v>
      </c>
      <c r="H59">
        <v>90</v>
      </c>
      <c r="I59">
        <v>90</v>
      </c>
    </row>
    <row r="60" spans="1:9" x14ac:dyDescent="0.25">
      <c r="A60" t="s">
        <v>141</v>
      </c>
      <c r="B60" t="s">
        <v>18</v>
      </c>
      <c r="C60" t="s">
        <v>142</v>
      </c>
      <c r="D60" t="str">
        <f t="shared" si="1"/>
        <v>Holden, Barina</v>
      </c>
      <c r="E60">
        <v>2016</v>
      </c>
      <c r="F60" t="s">
        <v>20</v>
      </c>
      <c r="G60" s="5">
        <v>14500</v>
      </c>
      <c r="H60">
        <v>50</v>
      </c>
      <c r="I60">
        <v>50</v>
      </c>
    </row>
    <row r="61" spans="1:9" x14ac:dyDescent="0.25">
      <c r="A61" t="s">
        <v>143</v>
      </c>
      <c r="B61" t="s">
        <v>22</v>
      </c>
      <c r="C61" t="s">
        <v>144</v>
      </c>
      <c r="D61" t="str">
        <f t="shared" si="1"/>
        <v>Mitsubishi, Lancer</v>
      </c>
      <c r="E61">
        <v>2017</v>
      </c>
      <c r="F61" t="s">
        <v>12</v>
      </c>
      <c r="G61" s="5">
        <v>16200</v>
      </c>
      <c r="H61">
        <v>75</v>
      </c>
      <c r="I61">
        <v>75</v>
      </c>
    </row>
    <row r="62" spans="1:9" x14ac:dyDescent="0.25">
      <c r="A62" t="s">
        <v>145</v>
      </c>
      <c r="B62" t="s">
        <v>26</v>
      </c>
      <c r="C62" t="s">
        <v>146</v>
      </c>
      <c r="D62" t="str">
        <f t="shared" si="1"/>
        <v>Hyundai, Elantra</v>
      </c>
      <c r="E62">
        <v>2022</v>
      </c>
      <c r="F62" t="s">
        <v>12</v>
      </c>
      <c r="G62" s="5">
        <v>40000</v>
      </c>
      <c r="H62">
        <v>55</v>
      </c>
      <c r="I62">
        <v>55</v>
      </c>
    </row>
    <row r="63" spans="1:9" x14ac:dyDescent="0.25">
      <c r="A63" t="s">
        <v>147</v>
      </c>
      <c r="B63" t="s">
        <v>29</v>
      </c>
      <c r="C63" t="s">
        <v>148</v>
      </c>
      <c r="D63" t="str">
        <f t="shared" si="1"/>
        <v>Honda, Fit</v>
      </c>
      <c r="E63">
        <v>2018</v>
      </c>
      <c r="F63" t="s">
        <v>20</v>
      </c>
      <c r="G63" s="5">
        <v>22000</v>
      </c>
      <c r="H63">
        <v>85</v>
      </c>
      <c r="I63">
        <v>85</v>
      </c>
    </row>
    <row r="64" spans="1:9" x14ac:dyDescent="0.25">
      <c r="A64" t="s">
        <v>149</v>
      </c>
      <c r="B64" t="s">
        <v>32</v>
      </c>
      <c r="C64" t="s">
        <v>150</v>
      </c>
      <c r="D64" t="str">
        <f t="shared" si="1"/>
        <v>Subaru, Legacy</v>
      </c>
      <c r="E64">
        <v>2015</v>
      </c>
      <c r="F64" t="s">
        <v>12</v>
      </c>
      <c r="G64" s="5">
        <v>26700</v>
      </c>
      <c r="H64">
        <v>60</v>
      </c>
      <c r="I64">
        <v>60</v>
      </c>
    </row>
    <row r="65" spans="1:9" x14ac:dyDescent="0.25">
      <c r="A65" t="s">
        <v>151</v>
      </c>
      <c r="B65" t="s">
        <v>35</v>
      </c>
      <c r="C65" t="s">
        <v>152</v>
      </c>
      <c r="D65" t="str">
        <f t="shared" si="1"/>
        <v>Nissan, Micra</v>
      </c>
      <c r="E65">
        <v>2019</v>
      </c>
      <c r="F65" t="s">
        <v>20</v>
      </c>
      <c r="G65" s="7">
        <v>15900</v>
      </c>
      <c r="H65">
        <v>70</v>
      </c>
      <c r="I65">
        <v>70</v>
      </c>
    </row>
    <row r="66" spans="1:9" x14ac:dyDescent="0.25">
      <c r="A66" t="s">
        <v>153</v>
      </c>
      <c r="B66" t="s">
        <v>38</v>
      </c>
      <c r="C66" t="s">
        <v>154</v>
      </c>
      <c r="D66" t="str">
        <f t="shared" ref="D66:D97" si="2">_xlfn.CONCAT($B66, ", ", $C66)</f>
        <v>Volkswagen, Up!</v>
      </c>
      <c r="E66">
        <v>2020</v>
      </c>
      <c r="F66" t="s">
        <v>20</v>
      </c>
      <c r="G66" s="5">
        <v>30000</v>
      </c>
      <c r="H66">
        <v>40</v>
      </c>
      <c r="I66">
        <v>40</v>
      </c>
    </row>
    <row r="67" spans="1:9" x14ac:dyDescent="0.25">
      <c r="A67" t="s">
        <v>155</v>
      </c>
      <c r="B67" t="s">
        <v>26</v>
      </c>
      <c r="C67" t="s">
        <v>156</v>
      </c>
      <c r="D67" t="str">
        <f t="shared" si="2"/>
        <v>Hyundai, Genesis</v>
      </c>
      <c r="E67">
        <v>2018</v>
      </c>
      <c r="F67" t="s">
        <v>12</v>
      </c>
      <c r="G67" s="5">
        <v>45000</v>
      </c>
      <c r="H67">
        <v>55</v>
      </c>
      <c r="I67">
        <v>55</v>
      </c>
    </row>
    <row r="68" spans="1:9" x14ac:dyDescent="0.25">
      <c r="A68" t="s">
        <v>157</v>
      </c>
      <c r="B68" t="s">
        <v>29</v>
      </c>
      <c r="C68" t="s">
        <v>158</v>
      </c>
      <c r="D68" t="str">
        <f t="shared" si="2"/>
        <v>Honda, CR-Z</v>
      </c>
      <c r="E68">
        <v>2016</v>
      </c>
      <c r="F68" t="s">
        <v>67</v>
      </c>
      <c r="G68" s="5">
        <v>70000</v>
      </c>
      <c r="H68">
        <v>30</v>
      </c>
      <c r="I68">
        <v>30</v>
      </c>
    </row>
    <row r="69" spans="1:9" x14ac:dyDescent="0.25">
      <c r="A69" t="s">
        <v>159</v>
      </c>
      <c r="B69" t="s">
        <v>32</v>
      </c>
      <c r="C69" t="s">
        <v>160</v>
      </c>
      <c r="D69" t="str">
        <f t="shared" si="2"/>
        <v>Subaru, Levorg</v>
      </c>
      <c r="E69">
        <v>2021</v>
      </c>
      <c r="F69" t="s">
        <v>161</v>
      </c>
      <c r="G69" s="5">
        <v>37500</v>
      </c>
      <c r="H69">
        <v>75</v>
      </c>
      <c r="I69">
        <v>75</v>
      </c>
    </row>
    <row r="70" spans="1:9" x14ac:dyDescent="0.25">
      <c r="A70" t="s">
        <v>162</v>
      </c>
      <c r="B70" t="s">
        <v>35</v>
      </c>
      <c r="C70" t="s">
        <v>163</v>
      </c>
      <c r="D70" t="str">
        <f t="shared" si="2"/>
        <v>Nissan, Terrano</v>
      </c>
      <c r="E70">
        <v>2018</v>
      </c>
      <c r="F70" t="s">
        <v>24</v>
      </c>
      <c r="G70" s="5">
        <v>23800</v>
      </c>
      <c r="H70">
        <v>60</v>
      </c>
      <c r="I70">
        <v>60</v>
      </c>
    </row>
    <row r="71" spans="1:9" x14ac:dyDescent="0.25">
      <c r="A71" t="s">
        <v>164</v>
      </c>
      <c r="B71" t="s">
        <v>38</v>
      </c>
      <c r="C71" t="s">
        <v>165</v>
      </c>
      <c r="D71" t="str">
        <f t="shared" si="2"/>
        <v>Volkswagen, Golf GTI</v>
      </c>
      <c r="E71">
        <v>2019</v>
      </c>
      <c r="F71" t="s">
        <v>20</v>
      </c>
      <c r="G71" s="5">
        <v>36500</v>
      </c>
      <c r="H71">
        <v>80</v>
      </c>
      <c r="I71">
        <v>80</v>
      </c>
    </row>
    <row r="72" spans="1:9" x14ac:dyDescent="0.25">
      <c r="A72" t="s">
        <v>166</v>
      </c>
      <c r="B72" t="s">
        <v>41</v>
      </c>
      <c r="C72" t="s">
        <v>167</v>
      </c>
      <c r="D72" t="str">
        <f t="shared" si="2"/>
        <v>BMW, 4 Series</v>
      </c>
      <c r="E72">
        <v>2017</v>
      </c>
      <c r="F72" t="s">
        <v>67</v>
      </c>
      <c r="G72" s="5">
        <v>42800</v>
      </c>
      <c r="H72">
        <v>55</v>
      </c>
      <c r="I72">
        <v>55</v>
      </c>
    </row>
    <row r="73" spans="1:9" x14ac:dyDescent="0.25">
      <c r="A73" t="s">
        <v>168</v>
      </c>
      <c r="B73" t="s">
        <v>10</v>
      </c>
      <c r="C73" t="s">
        <v>169</v>
      </c>
      <c r="D73" t="str">
        <f t="shared" si="2"/>
        <v>Toyota, Supra</v>
      </c>
      <c r="E73">
        <v>2022</v>
      </c>
      <c r="F73" t="s">
        <v>67</v>
      </c>
      <c r="G73" s="5">
        <v>46000</v>
      </c>
      <c r="H73">
        <v>40</v>
      </c>
      <c r="I73">
        <v>40</v>
      </c>
    </row>
    <row r="74" spans="1:9" x14ac:dyDescent="0.25">
      <c r="A74" t="s">
        <v>170</v>
      </c>
      <c r="B74" t="s">
        <v>14</v>
      </c>
      <c r="C74" t="s">
        <v>171</v>
      </c>
      <c r="D74" t="str">
        <f t="shared" si="2"/>
        <v>Ford, Mondeo</v>
      </c>
      <c r="E74">
        <v>2018</v>
      </c>
      <c r="F74" t="s">
        <v>12</v>
      </c>
      <c r="G74" s="5">
        <v>29900</v>
      </c>
      <c r="H74">
        <v>90</v>
      </c>
      <c r="I74">
        <v>90</v>
      </c>
    </row>
    <row r="75" spans="1:9" x14ac:dyDescent="0.25">
      <c r="A75" t="s">
        <v>172</v>
      </c>
      <c r="B75" t="s">
        <v>18</v>
      </c>
      <c r="C75" t="s">
        <v>173</v>
      </c>
      <c r="D75" t="str">
        <f t="shared" si="2"/>
        <v>Holden, Ute</v>
      </c>
      <c r="E75">
        <v>2015</v>
      </c>
      <c r="F75" t="s">
        <v>16</v>
      </c>
      <c r="G75" s="5">
        <v>20500</v>
      </c>
      <c r="H75">
        <v>75</v>
      </c>
      <c r="I75">
        <v>75</v>
      </c>
    </row>
    <row r="76" spans="1:9" x14ac:dyDescent="0.25">
      <c r="A76" t="s">
        <v>174</v>
      </c>
      <c r="B76" t="s">
        <v>22</v>
      </c>
      <c r="C76" t="s">
        <v>175</v>
      </c>
      <c r="D76" t="str">
        <f t="shared" si="2"/>
        <v>Mitsubishi, Magna</v>
      </c>
      <c r="E76">
        <v>2016</v>
      </c>
      <c r="F76" t="s">
        <v>12</v>
      </c>
      <c r="G76" s="5">
        <v>15000</v>
      </c>
      <c r="H76">
        <v>60</v>
      </c>
      <c r="I76">
        <v>60</v>
      </c>
    </row>
    <row r="77" spans="1:9" x14ac:dyDescent="0.25">
      <c r="A77" t="s">
        <v>176</v>
      </c>
      <c r="B77" t="s">
        <v>26</v>
      </c>
      <c r="C77" t="s">
        <v>177</v>
      </c>
      <c r="D77" t="str">
        <f t="shared" si="2"/>
        <v>Hyundai, Sonata</v>
      </c>
      <c r="E77">
        <v>2020</v>
      </c>
      <c r="F77" t="s">
        <v>12</v>
      </c>
      <c r="G77" s="5">
        <v>27800</v>
      </c>
      <c r="H77">
        <v>85</v>
      </c>
      <c r="I77">
        <v>85</v>
      </c>
    </row>
    <row r="78" spans="1:9" x14ac:dyDescent="0.25">
      <c r="A78" t="s">
        <v>178</v>
      </c>
      <c r="B78" t="s">
        <v>29</v>
      </c>
      <c r="C78" t="s">
        <v>179</v>
      </c>
      <c r="D78" t="str">
        <f t="shared" si="2"/>
        <v>Honda, Pilot</v>
      </c>
      <c r="E78">
        <v>2019</v>
      </c>
      <c r="F78" t="s">
        <v>24</v>
      </c>
      <c r="G78" s="5">
        <v>55000</v>
      </c>
      <c r="H78">
        <v>50</v>
      </c>
      <c r="I78">
        <v>50</v>
      </c>
    </row>
    <row r="79" spans="1:9" x14ac:dyDescent="0.25">
      <c r="A79" t="s">
        <v>180</v>
      </c>
      <c r="B79" t="s">
        <v>38</v>
      </c>
      <c r="C79" t="s">
        <v>181</v>
      </c>
      <c r="D79" t="str">
        <f t="shared" si="2"/>
        <v>Volkswagen, Passat CC</v>
      </c>
      <c r="E79">
        <v>2017</v>
      </c>
      <c r="F79" t="s">
        <v>12</v>
      </c>
      <c r="G79" s="5">
        <v>33500</v>
      </c>
      <c r="H79">
        <v>65</v>
      </c>
      <c r="I79">
        <v>65</v>
      </c>
    </row>
    <row r="80" spans="1:9" x14ac:dyDescent="0.25">
      <c r="A80" t="s">
        <v>182</v>
      </c>
      <c r="B80" t="s">
        <v>41</v>
      </c>
      <c r="C80" t="s">
        <v>183</v>
      </c>
      <c r="D80" t="str">
        <f t="shared" si="2"/>
        <v>BMW, X7</v>
      </c>
      <c r="E80">
        <v>2022</v>
      </c>
      <c r="F80" t="s">
        <v>24</v>
      </c>
      <c r="G80" s="5">
        <v>50000</v>
      </c>
      <c r="H80">
        <v>30</v>
      </c>
      <c r="I80">
        <v>30</v>
      </c>
    </row>
    <row r="81" spans="1:9" x14ac:dyDescent="0.25">
      <c r="A81" t="s">
        <v>184</v>
      </c>
      <c r="B81" t="s">
        <v>10</v>
      </c>
      <c r="C81" t="s">
        <v>185</v>
      </c>
      <c r="D81" t="str">
        <f t="shared" si="2"/>
        <v>Toyota, Aurion</v>
      </c>
      <c r="E81">
        <v>2018</v>
      </c>
      <c r="F81" t="s">
        <v>12</v>
      </c>
      <c r="G81" s="5">
        <v>24500</v>
      </c>
      <c r="H81">
        <v>75</v>
      </c>
      <c r="I81">
        <v>75</v>
      </c>
    </row>
    <row r="82" spans="1:9" x14ac:dyDescent="0.25">
      <c r="A82" t="s">
        <v>186</v>
      </c>
      <c r="B82" t="s">
        <v>14</v>
      </c>
      <c r="C82" t="s">
        <v>187</v>
      </c>
      <c r="D82" t="str">
        <f t="shared" si="2"/>
        <v>Ford, Falcon</v>
      </c>
      <c r="E82">
        <v>2016</v>
      </c>
      <c r="F82" t="s">
        <v>12</v>
      </c>
      <c r="G82" s="5">
        <v>20000</v>
      </c>
      <c r="H82">
        <v>40</v>
      </c>
      <c r="I82">
        <v>40</v>
      </c>
    </row>
    <row r="83" spans="1:9" x14ac:dyDescent="0.25">
      <c r="A83" t="s">
        <v>188</v>
      </c>
      <c r="B83" t="s">
        <v>18</v>
      </c>
      <c r="C83" t="s">
        <v>189</v>
      </c>
      <c r="D83" t="str">
        <f t="shared" si="2"/>
        <v>Holden, Volt</v>
      </c>
      <c r="E83">
        <v>2017</v>
      </c>
      <c r="F83" t="s">
        <v>20</v>
      </c>
      <c r="G83" s="5">
        <v>29000</v>
      </c>
      <c r="H83">
        <v>55</v>
      </c>
      <c r="I83">
        <v>55</v>
      </c>
    </row>
    <row r="84" spans="1:9" x14ac:dyDescent="0.25">
      <c r="A84" t="s">
        <v>190</v>
      </c>
      <c r="B84" t="s">
        <v>22</v>
      </c>
      <c r="C84" t="s">
        <v>191</v>
      </c>
      <c r="D84" t="str">
        <f t="shared" si="2"/>
        <v>Mitsubishi, Galant</v>
      </c>
      <c r="E84">
        <v>2015</v>
      </c>
      <c r="F84" t="s">
        <v>12</v>
      </c>
      <c r="G84" s="5">
        <v>18700</v>
      </c>
      <c r="H84">
        <v>90</v>
      </c>
      <c r="I84">
        <v>90</v>
      </c>
    </row>
    <row r="85" spans="1:9" x14ac:dyDescent="0.25">
      <c r="A85" t="s">
        <v>192</v>
      </c>
      <c r="B85" t="s">
        <v>26</v>
      </c>
      <c r="C85" t="s">
        <v>193</v>
      </c>
      <c r="D85" t="str">
        <f t="shared" si="2"/>
        <v>Hyundai, iLoad</v>
      </c>
      <c r="E85">
        <v>2020</v>
      </c>
      <c r="F85" t="s">
        <v>194</v>
      </c>
      <c r="G85" s="5">
        <v>33900</v>
      </c>
      <c r="H85">
        <v>60</v>
      </c>
      <c r="I85">
        <v>60</v>
      </c>
    </row>
    <row r="86" spans="1:9" x14ac:dyDescent="0.25">
      <c r="A86" t="s">
        <v>195</v>
      </c>
      <c r="B86" t="s">
        <v>29</v>
      </c>
      <c r="C86" t="s">
        <v>196</v>
      </c>
      <c r="D86" t="str">
        <f t="shared" si="2"/>
        <v>Honda, CRX</v>
      </c>
      <c r="E86">
        <v>2018</v>
      </c>
      <c r="F86" t="s">
        <v>67</v>
      </c>
      <c r="G86" s="5">
        <v>20800</v>
      </c>
      <c r="H86">
        <v>80</v>
      </c>
      <c r="I86">
        <v>80</v>
      </c>
    </row>
    <row r="87" spans="1:9" x14ac:dyDescent="0.25">
      <c r="A87" t="s">
        <v>197</v>
      </c>
      <c r="B87" t="s">
        <v>32</v>
      </c>
      <c r="C87" t="s">
        <v>198</v>
      </c>
      <c r="D87" t="str">
        <f t="shared" si="2"/>
        <v>Subaru, Liberty</v>
      </c>
      <c r="E87">
        <v>2019</v>
      </c>
      <c r="F87" t="s">
        <v>12</v>
      </c>
      <c r="G87" s="5">
        <v>30000</v>
      </c>
      <c r="H87">
        <v>75</v>
      </c>
      <c r="I87">
        <v>75</v>
      </c>
    </row>
    <row r="88" spans="1:9" x14ac:dyDescent="0.25">
      <c r="A88" t="s">
        <v>199</v>
      </c>
      <c r="B88" t="s">
        <v>35</v>
      </c>
      <c r="C88" t="s">
        <v>200</v>
      </c>
      <c r="D88" t="str">
        <f t="shared" si="2"/>
        <v>Nissan, Skyline</v>
      </c>
      <c r="E88">
        <v>2016</v>
      </c>
      <c r="F88" t="s">
        <v>12</v>
      </c>
      <c r="G88" s="5">
        <v>27500</v>
      </c>
      <c r="H88">
        <v>50</v>
      </c>
      <c r="I88">
        <v>50</v>
      </c>
    </row>
    <row r="89" spans="1:9" x14ac:dyDescent="0.25">
      <c r="A89" t="s">
        <v>201</v>
      </c>
      <c r="B89" t="s">
        <v>38</v>
      </c>
      <c r="C89" t="s">
        <v>202</v>
      </c>
      <c r="D89" t="str">
        <f t="shared" si="2"/>
        <v>Volkswagen, Touareg</v>
      </c>
      <c r="E89">
        <v>2022</v>
      </c>
      <c r="F89" t="s">
        <v>24</v>
      </c>
      <c r="G89" s="5">
        <v>49000</v>
      </c>
      <c r="H89">
        <v>60</v>
      </c>
      <c r="I89">
        <v>60</v>
      </c>
    </row>
    <row r="90" spans="1:9" x14ac:dyDescent="0.25">
      <c r="A90" t="s">
        <v>203</v>
      </c>
      <c r="B90" t="s">
        <v>41</v>
      </c>
      <c r="C90" t="s">
        <v>204</v>
      </c>
      <c r="D90" t="str">
        <f t="shared" si="2"/>
        <v>BMW, X2</v>
      </c>
      <c r="E90">
        <v>2018</v>
      </c>
      <c r="F90" t="s">
        <v>24</v>
      </c>
      <c r="G90" s="5">
        <v>34500</v>
      </c>
      <c r="H90">
        <v>85</v>
      </c>
      <c r="I90">
        <v>85</v>
      </c>
    </row>
    <row r="91" spans="1:9" x14ac:dyDescent="0.25">
      <c r="A91" t="s">
        <v>205</v>
      </c>
      <c r="B91" t="s">
        <v>22</v>
      </c>
      <c r="C91" t="s">
        <v>206</v>
      </c>
      <c r="D91" t="str">
        <f t="shared" si="2"/>
        <v>Mitsubishi, Grandis</v>
      </c>
      <c r="E91">
        <v>2017</v>
      </c>
      <c r="F91" t="s">
        <v>114</v>
      </c>
      <c r="G91" s="5">
        <v>21500</v>
      </c>
      <c r="H91">
        <v>70</v>
      </c>
      <c r="I91">
        <v>70</v>
      </c>
    </row>
    <row r="92" spans="1:9" x14ac:dyDescent="0.25">
      <c r="A92" t="s">
        <v>207</v>
      </c>
      <c r="B92" t="s">
        <v>26</v>
      </c>
      <c r="C92" t="s">
        <v>208</v>
      </c>
      <c r="D92" t="str">
        <f t="shared" si="2"/>
        <v>Hyundai, Starex</v>
      </c>
      <c r="E92">
        <v>2018</v>
      </c>
      <c r="F92" t="s">
        <v>194</v>
      </c>
      <c r="G92" s="5">
        <v>25900</v>
      </c>
      <c r="H92">
        <v>65</v>
      </c>
      <c r="I92">
        <v>65</v>
      </c>
    </row>
    <row r="93" spans="1:9" x14ac:dyDescent="0.25">
      <c r="A93" t="s">
        <v>209</v>
      </c>
      <c r="B93" t="s">
        <v>29</v>
      </c>
      <c r="C93" t="s">
        <v>210</v>
      </c>
      <c r="D93" t="str">
        <f t="shared" si="2"/>
        <v>Honda, S2000</v>
      </c>
      <c r="E93">
        <v>2016</v>
      </c>
      <c r="F93" t="s">
        <v>211</v>
      </c>
      <c r="G93" s="5">
        <v>35000</v>
      </c>
      <c r="H93">
        <v>50</v>
      </c>
      <c r="I93">
        <v>50</v>
      </c>
    </row>
    <row r="94" spans="1:9" x14ac:dyDescent="0.25">
      <c r="A94" t="s">
        <v>212</v>
      </c>
      <c r="B94" t="s">
        <v>32</v>
      </c>
      <c r="C94" t="s">
        <v>213</v>
      </c>
      <c r="D94" t="str">
        <f t="shared" si="2"/>
        <v>Subaru, Ascent</v>
      </c>
      <c r="E94">
        <v>2020</v>
      </c>
      <c r="F94" t="s">
        <v>24</v>
      </c>
      <c r="G94" s="5">
        <v>42500</v>
      </c>
      <c r="H94">
        <v>80</v>
      </c>
      <c r="I94">
        <v>80</v>
      </c>
    </row>
    <row r="95" spans="1:9" x14ac:dyDescent="0.25">
      <c r="A95" t="s">
        <v>214</v>
      </c>
      <c r="B95" t="s">
        <v>35</v>
      </c>
      <c r="C95" t="s">
        <v>215</v>
      </c>
      <c r="D95" t="str">
        <f t="shared" si="2"/>
        <v>Nissan, 370Z</v>
      </c>
      <c r="E95">
        <v>2017</v>
      </c>
      <c r="F95" t="s">
        <v>67</v>
      </c>
      <c r="G95" s="5">
        <v>29800</v>
      </c>
      <c r="H95">
        <v>90</v>
      </c>
      <c r="I95">
        <v>90</v>
      </c>
    </row>
    <row r="96" spans="1:9" x14ac:dyDescent="0.25">
      <c r="A96" t="s">
        <v>216</v>
      </c>
      <c r="B96" t="s">
        <v>38</v>
      </c>
      <c r="C96" t="s">
        <v>217</v>
      </c>
      <c r="D96" t="str">
        <f t="shared" si="2"/>
        <v>Volkswagen, Caddy</v>
      </c>
      <c r="E96">
        <v>2019</v>
      </c>
      <c r="F96" t="s">
        <v>194</v>
      </c>
      <c r="G96" s="5">
        <v>22000</v>
      </c>
      <c r="H96">
        <v>70</v>
      </c>
      <c r="I96">
        <v>70</v>
      </c>
    </row>
    <row r="97" spans="1:9" x14ac:dyDescent="0.25">
      <c r="A97" t="s">
        <v>218</v>
      </c>
      <c r="B97" t="s">
        <v>41</v>
      </c>
      <c r="C97" t="s">
        <v>219</v>
      </c>
      <c r="D97" t="str">
        <f t="shared" si="2"/>
        <v>BMW, X4</v>
      </c>
      <c r="E97">
        <v>2018</v>
      </c>
      <c r="F97" t="s">
        <v>24</v>
      </c>
      <c r="G97" s="5">
        <v>38900</v>
      </c>
      <c r="H97">
        <v>75</v>
      </c>
      <c r="I97">
        <v>75</v>
      </c>
    </row>
    <row r="98" spans="1:9" x14ac:dyDescent="0.25">
      <c r="A98" t="s">
        <v>220</v>
      </c>
      <c r="B98" t="s">
        <v>10</v>
      </c>
      <c r="C98" t="s">
        <v>221</v>
      </c>
      <c r="D98" t="str">
        <f t="shared" ref="D98:D117" si="3">_xlfn.CONCAT($B98, ", ", $C98)</f>
        <v>Toyota, MR2</v>
      </c>
      <c r="E98">
        <v>2015</v>
      </c>
      <c r="F98" t="s">
        <v>67</v>
      </c>
      <c r="G98" s="5">
        <v>26500</v>
      </c>
      <c r="H98">
        <v>60</v>
      </c>
      <c r="I98">
        <v>60</v>
      </c>
    </row>
    <row r="99" spans="1:9" x14ac:dyDescent="0.25">
      <c r="A99" t="s">
        <v>222</v>
      </c>
      <c r="B99" t="s">
        <v>14</v>
      </c>
      <c r="C99" t="s">
        <v>223</v>
      </c>
      <c r="D99" t="str">
        <f t="shared" si="3"/>
        <v>Ford, EcoSport</v>
      </c>
      <c r="E99">
        <v>2021</v>
      </c>
      <c r="F99" t="s">
        <v>24</v>
      </c>
      <c r="G99" s="5">
        <v>42000</v>
      </c>
      <c r="H99">
        <v>45</v>
      </c>
      <c r="I99">
        <v>45</v>
      </c>
    </row>
    <row r="100" spans="1:9" x14ac:dyDescent="0.25">
      <c r="A100" t="s">
        <v>224</v>
      </c>
      <c r="B100" t="s">
        <v>18</v>
      </c>
      <c r="C100" t="s">
        <v>225</v>
      </c>
      <c r="D100" t="str">
        <f t="shared" si="3"/>
        <v>Holden, Cruze</v>
      </c>
      <c r="E100">
        <v>2017</v>
      </c>
      <c r="F100" t="s">
        <v>12</v>
      </c>
      <c r="G100" s="5">
        <v>19900</v>
      </c>
      <c r="H100">
        <v>85</v>
      </c>
      <c r="I100">
        <v>85</v>
      </c>
    </row>
    <row r="101" spans="1:9" x14ac:dyDescent="0.25">
      <c r="A101" t="s">
        <v>226</v>
      </c>
      <c r="B101" t="s">
        <v>22</v>
      </c>
      <c r="C101" t="s">
        <v>227</v>
      </c>
      <c r="D101" t="str">
        <f t="shared" si="3"/>
        <v>Mitsubishi, Cordia</v>
      </c>
      <c r="E101">
        <v>2016</v>
      </c>
      <c r="F101" t="s">
        <v>20</v>
      </c>
      <c r="G101" s="5">
        <v>17000</v>
      </c>
      <c r="H101">
        <v>60</v>
      </c>
      <c r="I101">
        <v>60</v>
      </c>
    </row>
    <row r="102" spans="1:9" x14ac:dyDescent="0.25">
      <c r="A102" t="s">
        <v>228</v>
      </c>
      <c r="B102" t="s">
        <v>35</v>
      </c>
      <c r="C102" t="s">
        <v>229</v>
      </c>
      <c r="D102" t="str">
        <f t="shared" si="3"/>
        <v>Nissan, Pulsar</v>
      </c>
      <c r="E102">
        <v>2018</v>
      </c>
      <c r="F102" t="s">
        <v>12</v>
      </c>
      <c r="G102" s="5">
        <v>23500</v>
      </c>
      <c r="H102">
        <v>90</v>
      </c>
      <c r="I102">
        <v>90</v>
      </c>
    </row>
    <row r="103" spans="1:9" x14ac:dyDescent="0.25">
      <c r="A103" t="s">
        <v>230</v>
      </c>
      <c r="B103" t="s">
        <v>38</v>
      </c>
      <c r="C103" t="s">
        <v>231</v>
      </c>
      <c r="D103" t="str">
        <f t="shared" si="3"/>
        <v>Volkswagen, Amarok</v>
      </c>
      <c r="E103">
        <v>2019</v>
      </c>
      <c r="F103" t="s">
        <v>16</v>
      </c>
      <c r="G103" s="5">
        <v>45000</v>
      </c>
      <c r="H103">
        <v>65</v>
      </c>
      <c r="I103">
        <v>65</v>
      </c>
    </row>
    <row r="104" spans="1:9" x14ac:dyDescent="0.25">
      <c r="A104" t="s">
        <v>232</v>
      </c>
      <c r="B104" t="s">
        <v>41</v>
      </c>
      <c r="C104" t="s">
        <v>233</v>
      </c>
      <c r="D104" t="str">
        <f t="shared" si="3"/>
        <v>BMW, 6 Series</v>
      </c>
      <c r="E104">
        <v>2017</v>
      </c>
      <c r="F104" t="s">
        <v>67</v>
      </c>
      <c r="G104" s="5">
        <v>39000</v>
      </c>
      <c r="H104">
        <v>50</v>
      </c>
      <c r="I104">
        <v>50</v>
      </c>
    </row>
    <row r="105" spans="1:9" x14ac:dyDescent="0.25">
      <c r="A105" t="s">
        <v>234</v>
      </c>
      <c r="B105" t="s">
        <v>10</v>
      </c>
      <c r="C105" t="s">
        <v>235</v>
      </c>
      <c r="D105" t="str">
        <f t="shared" si="3"/>
        <v>Toyota, Hilux</v>
      </c>
      <c r="E105">
        <v>2018</v>
      </c>
      <c r="F105" t="s">
        <v>16</v>
      </c>
      <c r="G105" s="5">
        <v>35900</v>
      </c>
      <c r="H105">
        <v>80</v>
      </c>
      <c r="I105">
        <v>80</v>
      </c>
    </row>
    <row r="106" spans="1:9" x14ac:dyDescent="0.25">
      <c r="A106" t="s">
        <v>236</v>
      </c>
      <c r="B106" t="s">
        <v>14</v>
      </c>
      <c r="C106" t="s">
        <v>237</v>
      </c>
      <c r="D106" t="str">
        <f t="shared" si="3"/>
        <v>Ford, Taurus</v>
      </c>
      <c r="E106">
        <v>2016</v>
      </c>
      <c r="F106" t="s">
        <v>12</v>
      </c>
      <c r="G106" s="5">
        <v>21500</v>
      </c>
      <c r="H106">
        <v>75</v>
      </c>
      <c r="I106">
        <v>75</v>
      </c>
    </row>
    <row r="107" spans="1:9" x14ac:dyDescent="0.25">
      <c r="A107" t="s">
        <v>238</v>
      </c>
      <c r="B107" t="s">
        <v>18</v>
      </c>
      <c r="C107" t="s">
        <v>239</v>
      </c>
      <c r="D107" t="str">
        <f t="shared" si="3"/>
        <v>Holden, Berlina</v>
      </c>
      <c r="E107">
        <v>2017</v>
      </c>
      <c r="F107" t="s">
        <v>12</v>
      </c>
      <c r="G107" s="5">
        <v>25000</v>
      </c>
      <c r="H107">
        <v>40</v>
      </c>
      <c r="I107">
        <v>40</v>
      </c>
    </row>
    <row r="108" spans="1:9" x14ac:dyDescent="0.25">
      <c r="A108" t="s">
        <v>240</v>
      </c>
      <c r="B108" t="s">
        <v>22</v>
      </c>
      <c r="C108" t="s">
        <v>241</v>
      </c>
      <c r="D108" t="str">
        <f t="shared" si="3"/>
        <v>Mitsubishi, Sigma</v>
      </c>
      <c r="E108">
        <v>2015</v>
      </c>
      <c r="F108" t="s">
        <v>12</v>
      </c>
      <c r="G108" s="5">
        <v>17800</v>
      </c>
      <c r="H108">
        <v>90</v>
      </c>
      <c r="I108">
        <v>90</v>
      </c>
    </row>
    <row r="109" spans="1:9" x14ac:dyDescent="0.25">
      <c r="A109" t="s">
        <v>242</v>
      </c>
      <c r="B109" t="s">
        <v>26</v>
      </c>
      <c r="C109" t="s">
        <v>243</v>
      </c>
      <c r="D109" t="str">
        <f t="shared" si="3"/>
        <v>Hyundai, Grandeur</v>
      </c>
      <c r="E109">
        <v>2020</v>
      </c>
      <c r="F109" t="s">
        <v>12</v>
      </c>
      <c r="G109" s="5">
        <v>32500</v>
      </c>
      <c r="H109">
        <v>60</v>
      </c>
      <c r="I109">
        <v>60</v>
      </c>
    </row>
    <row r="110" spans="1:9" x14ac:dyDescent="0.25">
      <c r="A110" t="s">
        <v>244</v>
      </c>
      <c r="B110" t="s">
        <v>29</v>
      </c>
      <c r="C110" t="s">
        <v>245</v>
      </c>
      <c r="D110" t="str">
        <f t="shared" si="3"/>
        <v>Honda, Jazz</v>
      </c>
      <c r="E110">
        <v>2018</v>
      </c>
      <c r="F110" t="s">
        <v>20</v>
      </c>
      <c r="G110" s="5">
        <v>20900</v>
      </c>
      <c r="H110">
        <v>85</v>
      </c>
      <c r="I110">
        <v>85</v>
      </c>
    </row>
    <row r="111" spans="1:9" x14ac:dyDescent="0.25">
      <c r="A111" t="s">
        <v>246</v>
      </c>
      <c r="B111" t="s">
        <v>32</v>
      </c>
      <c r="C111" t="s">
        <v>247</v>
      </c>
      <c r="D111" t="str">
        <f t="shared" si="3"/>
        <v>Subaru, WRX</v>
      </c>
      <c r="E111">
        <v>2019</v>
      </c>
      <c r="F111" t="s">
        <v>12</v>
      </c>
      <c r="G111" s="5">
        <v>41000</v>
      </c>
      <c r="H111">
        <v>55</v>
      </c>
      <c r="I111">
        <v>55</v>
      </c>
    </row>
    <row r="112" spans="1:9" x14ac:dyDescent="0.25">
      <c r="A112" t="s">
        <v>248</v>
      </c>
      <c r="B112" t="s">
        <v>35</v>
      </c>
      <c r="C112" t="s">
        <v>249</v>
      </c>
      <c r="D112" t="str">
        <f t="shared" si="3"/>
        <v>Nissan, Maxima</v>
      </c>
      <c r="E112">
        <v>2017</v>
      </c>
      <c r="F112" t="s">
        <v>12</v>
      </c>
      <c r="G112" s="5">
        <v>28500</v>
      </c>
      <c r="H112">
        <v>70</v>
      </c>
      <c r="I112">
        <v>70</v>
      </c>
    </row>
    <row r="113" spans="1:9" x14ac:dyDescent="0.25">
      <c r="A113" t="s">
        <v>250</v>
      </c>
      <c r="B113" t="s">
        <v>41</v>
      </c>
      <c r="C113" t="s">
        <v>251</v>
      </c>
      <c r="D113" t="str">
        <f t="shared" si="3"/>
        <v>BMW, i3</v>
      </c>
      <c r="E113">
        <v>2022</v>
      </c>
      <c r="F113" t="s">
        <v>20</v>
      </c>
      <c r="G113" s="5">
        <v>53000</v>
      </c>
      <c r="H113">
        <v>30</v>
      </c>
      <c r="I113">
        <v>30</v>
      </c>
    </row>
    <row r="114" spans="1:9" x14ac:dyDescent="0.25">
      <c r="A114" t="s">
        <v>252</v>
      </c>
      <c r="B114" t="s">
        <v>29</v>
      </c>
      <c r="C114" t="s">
        <v>245</v>
      </c>
      <c r="D114" t="str">
        <f t="shared" si="3"/>
        <v>Honda, Jazz</v>
      </c>
      <c r="E114">
        <v>2018</v>
      </c>
      <c r="F114" t="s">
        <v>20</v>
      </c>
      <c r="G114" s="5">
        <v>20900</v>
      </c>
      <c r="H114">
        <v>85</v>
      </c>
      <c r="I114">
        <v>85</v>
      </c>
    </row>
    <row r="115" spans="1:9" x14ac:dyDescent="0.25">
      <c r="A115" t="s">
        <v>253</v>
      </c>
      <c r="B115" t="s">
        <v>32</v>
      </c>
      <c r="C115" t="s">
        <v>247</v>
      </c>
      <c r="D115" t="str">
        <f t="shared" si="3"/>
        <v>Subaru, WRX</v>
      </c>
      <c r="E115">
        <v>2019</v>
      </c>
      <c r="F115" t="s">
        <v>12</v>
      </c>
      <c r="G115" s="5">
        <v>41000</v>
      </c>
      <c r="H115">
        <v>55</v>
      </c>
      <c r="I115">
        <v>55</v>
      </c>
    </row>
    <row r="116" spans="1:9" x14ac:dyDescent="0.25">
      <c r="A116" t="s">
        <v>254</v>
      </c>
      <c r="B116" t="s">
        <v>35</v>
      </c>
      <c r="C116" t="s">
        <v>249</v>
      </c>
      <c r="D116" t="str">
        <f t="shared" si="3"/>
        <v>Nissan, Maxima</v>
      </c>
      <c r="E116">
        <v>2017</v>
      </c>
      <c r="F116" t="s">
        <v>12</v>
      </c>
      <c r="G116" s="5">
        <v>28500</v>
      </c>
      <c r="H116">
        <v>70</v>
      </c>
      <c r="I116">
        <v>70</v>
      </c>
    </row>
    <row r="117" spans="1:9" x14ac:dyDescent="0.25">
      <c r="A117" t="s">
        <v>255</v>
      </c>
      <c r="B117" t="s">
        <v>41</v>
      </c>
      <c r="C117" t="s">
        <v>251</v>
      </c>
      <c r="D117" t="str">
        <f t="shared" si="3"/>
        <v>BMW, i3</v>
      </c>
      <c r="E117">
        <v>2022</v>
      </c>
      <c r="F117" t="s">
        <v>20</v>
      </c>
      <c r="G117" s="5">
        <v>53000</v>
      </c>
      <c r="H117">
        <v>30</v>
      </c>
      <c r="I117">
        <v>30</v>
      </c>
    </row>
  </sheetData>
  <autoFilter ref="A1:H117" xr:uid="{B3BFE586-0B7E-4342-A36B-83B8E73BE04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7144716-8484-491b-8b1e-b0b99cfb79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675B5E416A1E4EA50547697A2C83D0" ma:contentTypeVersion="16" ma:contentTypeDescription="Create a new document." ma:contentTypeScope="" ma:versionID="00bd6d0cea72c0c6e5a93adc1b546523">
  <xsd:schema xmlns:xsd="http://www.w3.org/2001/XMLSchema" xmlns:xs="http://www.w3.org/2001/XMLSchema" xmlns:p="http://schemas.microsoft.com/office/2006/metadata/properties" xmlns:ns3="846a853a-62d5-41f0-8c42-7e6e58d54123" xmlns:ns4="d7144716-8484-491b-8b1e-b0b99cfb79f7" targetNamespace="http://schemas.microsoft.com/office/2006/metadata/properties" ma:root="true" ma:fieldsID="ef9b5ef6708d77e049bf79de5d51898c" ns3:_="" ns4:_="">
    <xsd:import namespace="846a853a-62d5-41f0-8c42-7e6e58d54123"/>
    <xsd:import namespace="d7144716-8484-491b-8b1e-b0b99cfb79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a853a-62d5-41f0-8c42-7e6e58d5412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144716-8484-491b-8b1e-b0b99cfb79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1BDFCE-239F-4147-A132-07D2E0873354}">
  <ds:schemaRefs>
    <ds:schemaRef ds:uri="http://www.w3.org/XML/1998/namespace"/>
    <ds:schemaRef ds:uri="http://purl.org/dc/dcmitype/"/>
    <ds:schemaRef ds:uri="http://schemas.openxmlformats.org/package/2006/metadata/core-properties"/>
    <ds:schemaRef ds:uri="http://purl.org/dc/elements/1.1/"/>
    <ds:schemaRef ds:uri="http://schemas.microsoft.com/office/2006/metadata/properties"/>
    <ds:schemaRef ds:uri="846a853a-62d5-41f0-8c42-7e6e58d54123"/>
    <ds:schemaRef ds:uri="http://schemas.microsoft.com/office/2006/documentManagement/types"/>
    <ds:schemaRef ds:uri="http://schemas.microsoft.com/office/infopath/2007/PartnerControls"/>
    <ds:schemaRef ds:uri="d7144716-8484-491b-8b1e-b0b99cfb79f7"/>
    <ds:schemaRef ds:uri="http://purl.org/dc/terms/"/>
  </ds:schemaRefs>
</ds:datastoreItem>
</file>

<file path=customXml/itemProps2.xml><?xml version="1.0" encoding="utf-8"?>
<ds:datastoreItem xmlns:ds="http://schemas.openxmlformats.org/officeDocument/2006/customXml" ds:itemID="{FCB402EC-0479-494E-9913-7A66FAE2D3DA}">
  <ds:schemaRefs>
    <ds:schemaRef ds:uri="http://schemas.microsoft.com/sharepoint/v3/contenttype/forms"/>
  </ds:schemaRefs>
</ds:datastoreItem>
</file>

<file path=customXml/itemProps3.xml><?xml version="1.0" encoding="utf-8"?>
<ds:datastoreItem xmlns:ds="http://schemas.openxmlformats.org/officeDocument/2006/customXml" ds:itemID="{D447D8D0-A899-4BE3-A69B-E3CD39AEC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a853a-62d5-41f0-8c42-7e6e58d54123"/>
    <ds:schemaRef ds:uri="d7144716-8484-491b-8b1e-b0b99cfb7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Working_Dataset</vt:lpstr>
      <vt:lpstr>Pivot_Table</vt:lpstr>
      <vt:lpstr>Original_Dataset</vt:lpstr>
      <vt:lpstr>Fixing_Nulls</vt:lpstr>
      <vt:lpstr>Fixing_VehicleID</vt:lpstr>
      <vt:lpstr>Fixing_Stock</vt:lpstr>
      <vt:lpstr>Fixing_Price</vt:lpstr>
      <vt:lpstr>CONCAT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Fynn Haddleton-Burgess</dc:creator>
  <cp:keywords/>
  <dc:description/>
  <cp:lastModifiedBy>Fynn Haddleton-Burgess</cp:lastModifiedBy>
  <cp:revision/>
  <dcterms:created xsi:type="dcterms:W3CDTF">2023-11-18T08:52:58Z</dcterms:created>
  <dcterms:modified xsi:type="dcterms:W3CDTF">2023-11-21T12:48:03Z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0x01010071675B5E416A1E4EA50547697A2C83D0</vt:lpwstr>
  </property>
</Properties>
</file>