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Notebook\Downloads\"/>
    </mc:Choice>
  </mc:AlternateContent>
  <xr:revisionPtr revIDLastSave="0" documentId="8_{D77E7DED-80A5-42A3-B143-6FB2C8ECADC9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CATALOGO MARZO 10  2025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6" i="1" l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5" i="1"/>
  <c r="J6" i="1" l="1"/>
  <c r="K6" i="1" s="1"/>
  <c r="L6" i="1" s="1"/>
  <c r="M6" i="1" s="1"/>
  <c r="J7" i="1"/>
  <c r="K7" i="1" s="1"/>
  <c r="L7" i="1" s="1"/>
  <c r="M7" i="1" s="1"/>
  <c r="J8" i="1"/>
  <c r="K8" i="1" s="1"/>
  <c r="L8" i="1" s="1"/>
  <c r="M8" i="1" s="1"/>
  <c r="J9" i="1"/>
  <c r="K9" i="1" s="1"/>
  <c r="L9" i="1" s="1"/>
  <c r="M9" i="1" s="1"/>
  <c r="J10" i="1"/>
  <c r="K10" i="1" s="1"/>
  <c r="L10" i="1" s="1"/>
  <c r="M10" i="1" s="1"/>
  <c r="J11" i="1"/>
  <c r="K11" i="1" s="1"/>
  <c r="L11" i="1" s="1"/>
  <c r="M11" i="1" s="1"/>
  <c r="J12" i="1"/>
  <c r="K12" i="1" s="1"/>
  <c r="L12" i="1" s="1"/>
  <c r="M12" i="1" s="1"/>
  <c r="J13" i="1"/>
  <c r="K13" i="1" s="1"/>
  <c r="L13" i="1" s="1"/>
  <c r="M13" i="1" s="1"/>
  <c r="J14" i="1"/>
  <c r="K14" i="1" s="1"/>
  <c r="L14" i="1" s="1"/>
  <c r="M14" i="1" s="1"/>
  <c r="J15" i="1"/>
  <c r="K15" i="1" s="1"/>
  <c r="L15" i="1" s="1"/>
  <c r="M15" i="1" s="1"/>
  <c r="J16" i="1"/>
  <c r="K16" i="1" s="1"/>
  <c r="L16" i="1" s="1"/>
  <c r="M16" i="1" s="1"/>
  <c r="J17" i="1"/>
  <c r="K17" i="1" s="1"/>
  <c r="L17" i="1" s="1"/>
  <c r="M17" i="1" s="1"/>
  <c r="J18" i="1"/>
  <c r="K18" i="1"/>
  <c r="L18" i="1" s="1"/>
  <c r="M18" i="1" s="1"/>
  <c r="J19" i="1"/>
  <c r="K19" i="1" s="1"/>
  <c r="L19" i="1" s="1"/>
  <c r="M19" i="1" s="1"/>
  <c r="J20" i="1"/>
  <c r="K20" i="1" s="1"/>
  <c r="L20" i="1" s="1"/>
  <c r="M20" i="1" s="1"/>
  <c r="J21" i="1"/>
  <c r="K21" i="1" s="1"/>
  <c r="L21" i="1" s="1"/>
  <c r="M21" i="1" s="1"/>
  <c r="J22" i="1"/>
  <c r="K22" i="1" s="1"/>
  <c r="L22" i="1" s="1"/>
  <c r="M22" i="1" s="1"/>
  <c r="J23" i="1"/>
  <c r="K23" i="1" s="1"/>
  <c r="L23" i="1" s="1"/>
  <c r="M23" i="1" s="1"/>
  <c r="J24" i="1"/>
  <c r="K24" i="1" s="1"/>
  <c r="L24" i="1" s="1"/>
  <c r="M24" i="1" s="1"/>
  <c r="J25" i="1"/>
  <c r="K25" i="1" s="1"/>
  <c r="L25" i="1" s="1"/>
  <c r="M25" i="1" s="1"/>
  <c r="J26" i="1"/>
  <c r="K26" i="1" s="1"/>
  <c r="L26" i="1" s="1"/>
  <c r="M26" i="1" s="1"/>
  <c r="J27" i="1"/>
  <c r="K27" i="1" s="1"/>
  <c r="L27" i="1" s="1"/>
  <c r="M27" i="1" s="1"/>
  <c r="J28" i="1"/>
  <c r="K28" i="1" s="1"/>
  <c r="L28" i="1" s="1"/>
  <c r="M28" i="1" s="1"/>
  <c r="J29" i="1"/>
  <c r="K29" i="1" s="1"/>
  <c r="L29" i="1" s="1"/>
  <c r="M29" i="1" s="1"/>
  <c r="J30" i="1"/>
  <c r="K30" i="1" s="1"/>
  <c r="L30" i="1" s="1"/>
  <c r="M30" i="1" s="1"/>
  <c r="J31" i="1"/>
  <c r="K31" i="1" s="1"/>
  <c r="L31" i="1" s="1"/>
  <c r="M31" i="1" s="1"/>
  <c r="J32" i="1"/>
  <c r="K32" i="1" s="1"/>
  <c r="L32" i="1" s="1"/>
  <c r="M32" i="1" s="1"/>
  <c r="J33" i="1"/>
  <c r="K33" i="1" s="1"/>
  <c r="L33" i="1" s="1"/>
  <c r="M33" i="1" s="1"/>
  <c r="J34" i="1"/>
  <c r="K34" i="1" s="1"/>
  <c r="L34" i="1" s="1"/>
  <c r="M34" i="1" s="1"/>
  <c r="J35" i="1"/>
  <c r="K35" i="1" s="1"/>
  <c r="L35" i="1" s="1"/>
  <c r="M35" i="1" s="1"/>
  <c r="J36" i="1"/>
  <c r="K36" i="1"/>
  <c r="L36" i="1" s="1"/>
  <c r="M36" i="1" s="1"/>
  <c r="J37" i="1"/>
  <c r="K37" i="1" s="1"/>
  <c r="L37" i="1" s="1"/>
  <c r="M37" i="1" s="1"/>
  <c r="J38" i="1"/>
  <c r="K38" i="1"/>
  <c r="L38" i="1" s="1"/>
  <c r="M38" i="1"/>
  <c r="J39" i="1"/>
  <c r="K39" i="1" s="1"/>
  <c r="L39" i="1" s="1"/>
  <c r="M39" i="1" s="1"/>
  <c r="J40" i="1"/>
  <c r="K40" i="1"/>
  <c r="L40" i="1" s="1"/>
  <c r="M40" i="1" s="1"/>
  <c r="J41" i="1"/>
  <c r="K41" i="1" s="1"/>
  <c r="L41" i="1" s="1"/>
  <c r="M41" i="1" s="1"/>
  <c r="J42" i="1"/>
  <c r="K42" i="1" s="1"/>
  <c r="L42" i="1" s="1"/>
  <c r="M42" i="1" s="1"/>
  <c r="J43" i="1"/>
  <c r="K43" i="1" s="1"/>
  <c r="L43" i="1" s="1"/>
  <c r="M43" i="1" s="1"/>
  <c r="J44" i="1"/>
  <c r="K44" i="1" s="1"/>
  <c r="L44" i="1" s="1"/>
  <c r="M44" i="1" s="1"/>
  <c r="J45" i="1"/>
  <c r="K45" i="1" s="1"/>
  <c r="L45" i="1" s="1"/>
  <c r="M45" i="1" s="1"/>
  <c r="J46" i="1"/>
  <c r="K46" i="1" s="1"/>
  <c r="L46" i="1" s="1"/>
  <c r="M46" i="1" s="1"/>
  <c r="J47" i="1"/>
  <c r="K47" i="1" s="1"/>
  <c r="L47" i="1"/>
  <c r="M47" i="1" s="1"/>
  <c r="J48" i="1"/>
  <c r="K48" i="1" s="1"/>
  <c r="L48" i="1" s="1"/>
  <c r="M48" i="1" s="1"/>
  <c r="J49" i="1"/>
  <c r="K49" i="1" s="1"/>
  <c r="L49" i="1" s="1"/>
  <c r="M49" i="1" s="1"/>
  <c r="J50" i="1"/>
  <c r="K50" i="1"/>
  <c r="L50" i="1" s="1"/>
  <c r="M50" i="1" s="1"/>
  <c r="J51" i="1"/>
  <c r="K51" i="1" s="1"/>
  <c r="L51" i="1" s="1"/>
  <c r="M51" i="1" s="1"/>
  <c r="J52" i="1"/>
  <c r="K52" i="1" s="1"/>
  <c r="L52" i="1" s="1"/>
  <c r="M52" i="1" s="1"/>
  <c r="J53" i="1"/>
  <c r="K53" i="1" s="1"/>
  <c r="L53" i="1" s="1"/>
  <c r="M53" i="1" s="1"/>
  <c r="J54" i="1"/>
  <c r="K54" i="1" s="1"/>
  <c r="L54" i="1" s="1"/>
  <c r="M54" i="1" s="1"/>
  <c r="J55" i="1"/>
  <c r="K55" i="1" s="1"/>
  <c r="L55" i="1" s="1"/>
  <c r="M55" i="1" s="1"/>
  <c r="J56" i="1"/>
  <c r="K56" i="1" s="1"/>
  <c r="L56" i="1" s="1"/>
  <c r="M56" i="1" s="1"/>
  <c r="J57" i="1"/>
  <c r="K57" i="1" s="1"/>
  <c r="L57" i="1" s="1"/>
  <c r="M57" i="1" s="1"/>
  <c r="J58" i="1"/>
  <c r="K58" i="1" s="1"/>
  <c r="L58" i="1" s="1"/>
  <c r="M58" i="1" s="1"/>
  <c r="J59" i="1"/>
  <c r="K59" i="1" s="1"/>
  <c r="L59" i="1" s="1"/>
  <c r="M59" i="1" s="1"/>
  <c r="J60" i="1"/>
  <c r="K60" i="1" s="1"/>
  <c r="L60" i="1" s="1"/>
  <c r="M60" i="1" s="1"/>
  <c r="J61" i="1"/>
  <c r="K61" i="1" s="1"/>
  <c r="L61" i="1" s="1"/>
  <c r="M61" i="1" s="1"/>
  <c r="J62" i="1"/>
  <c r="K62" i="1" s="1"/>
  <c r="L62" i="1" s="1"/>
  <c r="M62" i="1" s="1"/>
  <c r="J63" i="1"/>
  <c r="K63" i="1" s="1"/>
  <c r="L63" i="1" s="1"/>
  <c r="M63" i="1" s="1"/>
  <c r="J64" i="1"/>
  <c r="K64" i="1" s="1"/>
  <c r="L64" i="1" s="1"/>
  <c r="M64" i="1" s="1"/>
  <c r="J65" i="1"/>
  <c r="K65" i="1" s="1"/>
  <c r="L65" i="1" s="1"/>
  <c r="M65" i="1" s="1"/>
  <c r="J66" i="1"/>
  <c r="K66" i="1" s="1"/>
  <c r="L66" i="1" s="1"/>
  <c r="M66" i="1" s="1"/>
  <c r="J67" i="1"/>
  <c r="K67" i="1" s="1"/>
  <c r="L67" i="1" s="1"/>
  <c r="M67" i="1" s="1"/>
  <c r="J68" i="1"/>
  <c r="K68" i="1"/>
  <c r="L68" i="1" s="1"/>
  <c r="M68" i="1" s="1"/>
  <c r="J69" i="1"/>
  <c r="K69" i="1" s="1"/>
  <c r="L69" i="1" s="1"/>
  <c r="M69" i="1" s="1"/>
  <c r="J70" i="1"/>
  <c r="K70" i="1"/>
  <c r="L70" i="1" s="1"/>
  <c r="M70" i="1"/>
  <c r="J71" i="1"/>
  <c r="K71" i="1" s="1"/>
  <c r="L71" i="1" s="1"/>
  <c r="M71" i="1" s="1"/>
  <c r="J72" i="1"/>
  <c r="K72" i="1"/>
  <c r="L72" i="1" s="1"/>
  <c r="M72" i="1" s="1"/>
  <c r="J73" i="1"/>
  <c r="K73" i="1" s="1"/>
  <c r="L73" i="1" s="1"/>
  <c r="M73" i="1" s="1"/>
  <c r="J74" i="1"/>
  <c r="K74" i="1" s="1"/>
  <c r="L74" i="1" s="1"/>
  <c r="M74" i="1" s="1"/>
  <c r="J75" i="1"/>
  <c r="K75" i="1" s="1"/>
  <c r="L75" i="1" s="1"/>
  <c r="M75" i="1" s="1"/>
  <c r="J76" i="1"/>
  <c r="K76" i="1" s="1"/>
  <c r="L76" i="1" s="1"/>
  <c r="M76" i="1" s="1"/>
  <c r="J77" i="1"/>
  <c r="K77" i="1" s="1"/>
  <c r="L77" i="1" s="1"/>
  <c r="M77" i="1" s="1"/>
  <c r="J78" i="1"/>
  <c r="K78" i="1" s="1"/>
  <c r="L78" i="1" s="1"/>
  <c r="M78" i="1" s="1"/>
  <c r="J79" i="1"/>
  <c r="K79" i="1" s="1"/>
  <c r="L79" i="1" s="1"/>
  <c r="M79" i="1" s="1"/>
  <c r="J80" i="1"/>
  <c r="K80" i="1"/>
  <c r="L80" i="1" s="1"/>
  <c r="M80" i="1" s="1"/>
  <c r="J81" i="1"/>
  <c r="K81" i="1" s="1"/>
  <c r="L81" i="1" s="1"/>
  <c r="M81" i="1" s="1"/>
  <c r="J82" i="1"/>
  <c r="K82" i="1" s="1"/>
  <c r="L82" i="1" s="1"/>
  <c r="M82" i="1" s="1"/>
  <c r="J83" i="1"/>
  <c r="K83" i="1" s="1"/>
  <c r="L83" i="1" s="1"/>
  <c r="M83" i="1" s="1"/>
  <c r="J84" i="1"/>
  <c r="K84" i="1" s="1"/>
  <c r="L84" i="1" s="1"/>
  <c r="M84" i="1" s="1"/>
  <c r="J85" i="1"/>
  <c r="K85" i="1" s="1"/>
  <c r="L85" i="1" s="1"/>
  <c r="M85" i="1" s="1"/>
  <c r="J86" i="1"/>
  <c r="K86" i="1" s="1"/>
  <c r="L86" i="1" s="1"/>
  <c r="M86" i="1" s="1"/>
  <c r="J87" i="1"/>
  <c r="K87" i="1" s="1"/>
  <c r="L87" i="1" s="1"/>
  <c r="M87" i="1" s="1"/>
  <c r="J88" i="1"/>
  <c r="K88" i="1"/>
  <c r="L88" i="1" s="1"/>
  <c r="M88" i="1" s="1"/>
  <c r="J89" i="1"/>
  <c r="K89" i="1" s="1"/>
  <c r="L89" i="1" s="1"/>
  <c r="M89" i="1" s="1"/>
  <c r="J90" i="1"/>
  <c r="K90" i="1"/>
  <c r="L90" i="1" s="1"/>
  <c r="M90" i="1"/>
  <c r="J91" i="1"/>
  <c r="K91" i="1" s="1"/>
  <c r="L91" i="1" s="1"/>
  <c r="M91" i="1" s="1"/>
  <c r="J92" i="1"/>
  <c r="K92" i="1" s="1"/>
  <c r="L92" i="1" s="1"/>
  <c r="M92" i="1" s="1"/>
  <c r="J93" i="1"/>
  <c r="K93" i="1"/>
  <c r="L93" i="1" s="1"/>
  <c r="M93" i="1" s="1"/>
  <c r="J94" i="1"/>
  <c r="K94" i="1" s="1"/>
  <c r="L94" i="1" s="1"/>
  <c r="M94" i="1" s="1"/>
  <c r="J95" i="1"/>
  <c r="K95" i="1" s="1"/>
  <c r="L95" i="1" s="1"/>
  <c r="M95" i="1" s="1"/>
  <c r="J96" i="1"/>
  <c r="K96" i="1" s="1"/>
  <c r="L96" i="1" s="1"/>
  <c r="M96" i="1" s="1"/>
  <c r="J97" i="1"/>
  <c r="K97" i="1" s="1"/>
  <c r="L97" i="1" s="1"/>
  <c r="M97" i="1" s="1"/>
  <c r="J98" i="1"/>
  <c r="K98" i="1" s="1"/>
  <c r="L98" i="1" s="1"/>
  <c r="M98" i="1" s="1"/>
  <c r="J99" i="1"/>
  <c r="K99" i="1" s="1"/>
  <c r="L99" i="1" s="1"/>
  <c r="M99" i="1" s="1"/>
  <c r="J100" i="1"/>
  <c r="K100" i="1" s="1"/>
  <c r="L100" i="1" s="1"/>
  <c r="M100" i="1" s="1"/>
  <c r="J101" i="1"/>
  <c r="K101" i="1" s="1"/>
  <c r="L101" i="1" s="1"/>
  <c r="M101" i="1" s="1"/>
  <c r="J102" i="1"/>
  <c r="K102" i="1" s="1"/>
  <c r="L102" i="1" s="1"/>
  <c r="M102" i="1" s="1"/>
  <c r="J103" i="1"/>
  <c r="K103" i="1" s="1"/>
  <c r="L103" i="1" s="1"/>
  <c r="M103" i="1" s="1"/>
  <c r="J104" i="1"/>
  <c r="K104" i="1" s="1"/>
  <c r="L104" i="1" s="1"/>
  <c r="M104" i="1" s="1"/>
  <c r="J105" i="1"/>
  <c r="K105" i="1" s="1"/>
  <c r="L105" i="1" s="1"/>
  <c r="M105" i="1" s="1"/>
  <c r="J106" i="1"/>
  <c r="K106" i="1" s="1"/>
  <c r="L106" i="1" s="1"/>
  <c r="M106" i="1" s="1"/>
  <c r="J107" i="1"/>
  <c r="K107" i="1" s="1"/>
  <c r="L107" i="1" s="1"/>
  <c r="M107" i="1" s="1"/>
  <c r="J108" i="1"/>
  <c r="K108" i="1" s="1"/>
  <c r="L108" i="1" s="1"/>
  <c r="M108" i="1" s="1"/>
  <c r="J109" i="1"/>
  <c r="K109" i="1"/>
  <c r="L109" i="1" s="1"/>
  <c r="M109" i="1" s="1"/>
  <c r="J110" i="1"/>
  <c r="K110" i="1" s="1"/>
  <c r="L110" i="1" s="1"/>
  <c r="M110" i="1" s="1"/>
  <c r="J111" i="1"/>
  <c r="K111" i="1" s="1"/>
  <c r="L111" i="1" s="1"/>
  <c r="M111" i="1" s="1"/>
  <c r="J112" i="1"/>
  <c r="K112" i="1" s="1"/>
  <c r="L112" i="1" s="1"/>
  <c r="M112" i="1" s="1"/>
  <c r="J113" i="1"/>
  <c r="K113" i="1"/>
  <c r="L113" i="1" s="1"/>
  <c r="M113" i="1" s="1"/>
  <c r="J114" i="1"/>
  <c r="K114" i="1" s="1"/>
  <c r="L114" i="1" s="1"/>
  <c r="M114" i="1" s="1"/>
  <c r="J115" i="1"/>
  <c r="K115" i="1" s="1"/>
  <c r="L115" i="1" s="1"/>
  <c r="M115" i="1" s="1"/>
  <c r="J116" i="1"/>
  <c r="K116" i="1" s="1"/>
  <c r="L116" i="1" s="1"/>
  <c r="M116" i="1" s="1"/>
  <c r="J117" i="1"/>
  <c r="K117" i="1" s="1"/>
  <c r="L117" i="1" s="1"/>
  <c r="M117" i="1" s="1"/>
  <c r="J118" i="1"/>
  <c r="K118" i="1" s="1"/>
  <c r="L118" i="1" s="1"/>
  <c r="M118" i="1" s="1"/>
  <c r="J119" i="1"/>
  <c r="K119" i="1" s="1"/>
  <c r="L119" i="1" s="1"/>
  <c r="M119" i="1" s="1"/>
  <c r="J120" i="1"/>
  <c r="K120" i="1" s="1"/>
  <c r="L120" i="1" s="1"/>
  <c r="M120" i="1" s="1"/>
  <c r="J121" i="1"/>
  <c r="K121" i="1" s="1"/>
  <c r="L121" i="1" s="1"/>
  <c r="M121" i="1" s="1"/>
  <c r="J122" i="1"/>
  <c r="K122" i="1" s="1"/>
  <c r="L122" i="1" s="1"/>
  <c r="M122" i="1" s="1"/>
  <c r="J123" i="1"/>
  <c r="K123" i="1" s="1"/>
  <c r="L123" i="1" s="1"/>
  <c r="M123" i="1" s="1"/>
  <c r="J124" i="1"/>
  <c r="K124" i="1" s="1"/>
  <c r="L124" i="1" s="1"/>
  <c r="M124" i="1" s="1"/>
  <c r="J125" i="1"/>
  <c r="K125" i="1" s="1"/>
  <c r="L125" i="1" s="1"/>
  <c r="M125" i="1" s="1"/>
  <c r="J126" i="1"/>
  <c r="K126" i="1" s="1"/>
  <c r="L126" i="1" s="1"/>
  <c r="M126" i="1" s="1"/>
  <c r="J127" i="1"/>
  <c r="K127" i="1" s="1"/>
  <c r="L127" i="1" s="1"/>
  <c r="M127" i="1" s="1"/>
  <c r="J128" i="1"/>
  <c r="K128" i="1" s="1"/>
  <c r="L128" i="1" s="1"/>
  <c r="M128" i="1" s="1"/>
  <c r="J129" i="1"/>
  <c r="K129" i="1"/>
  <c r="L129" i="1"/>
  <c r="M129" i="1" s="1"/>
  <c r="J130" i="1"/>
  <c r="K130" i="1" s="1"/>
  <c r="L130" i="1" s="1"/>
  <c r="M130" i="1" s="1"/>
  <c r="J131" i="1"/>
  <c r="K131" i="1" s="1"/>
  <c r="L131" i="1" s="1"/>
  <c r="M131" i="1" s="1"/>
  <c r="J132" i="1"/>
  <c r="K132" i="1" s="1"/>
  <c r="L132" i="1" s="1"/>
  <c r="M132" i="1" s="1"/>
  <c r="J133" i="1"/>
  <c r="K133" i="1" s="1"/>
  <c r="L133" i="1" s="1"/>
  <c r="M133" i="1" s="1"/>
  <c r="J134" i="1"/>
  <c r="K134" i="1" s="1"/>
  <c r="L134" i="1" s="1"/>
  <c r="M134" i="1" s="1"/>
  <c r="J135" i="1"/>
  <c r="K135" i="1" s="1"/>
  <c r="L135" i="1" s="1"/>
  <c r="M135" i="1" s="1"/>
  <c r="J136" i="1"/>
  <c r="K136" i="1" s="1"/>
  <c r="L136" i="1" s="1"/>
  <c r="M136" i="1" s="1"/>
  <c r="J137" i="1"/>
  <c r="K137" i="1" s="1"/>
  <c r="L137" i="1" s="1"/>
  <c r="M137" i="1" s="1"/>
  <c r="J138" i="1"/>
  <c r="K138" i="1" s="1"/>
  <c r="L138" i="1" s="1"/>
  <c r="M138" i="1" s="1"/>
  <c r="J139" i="1"/>
  <c r="K139" i="1" s="1"/>
  <c r="L139" i="1" s="1"/>
  <c r="M139" i="1" s="1"/>
  <c r="J140" i="1"/>
  <c r="K140" i="1" s="1"/>
  <c r="L140" i="1" s="1"/>
  <c r="M140" i="1" s="1"/>
  <c r="J141" i="1"/>
  <c r="K141" i="1" s="1"/>
  <c r="L141" i="1" s="1"/>
  <c r="M141" i="1" s="1"/>
  <c r="J142" i="1"/>
  <c r="K142" i="1" s="1"/>
  <c r="L142" i="1" s="1"/>
  <c r="M142" i="1" s="1"/>
  <c r="J143" i="1"/>
  <c r="K143" i="1" s="1"/>
  <c r="L143" i="1" s="1"/>
  <c r="M143" i="1" s="1"/>
  <c r="J144" i="1"/>
  <c r="K144" i="1" s="1"/>
  <c r="L144" i="1" s="1"/>
  <c r="M144" i="1" s="1"/>
  <c r="J145" i="1"/>
  <c r="K145" i="1" s="1"/>
  <c r="L145" i="1" s="1"/>
  <c r="M145" i="1" s="1"/>
  <c r="J146" i="1"/>
  <c r="K146" i="1" s="1"/>
  <c r="L146" i="1" s="1"/>
  <c r="M146" i="1" s="1"/>
  <c r="J147" i="1"/>
  <c r="K147" i="1" s="1"/>
  <c r="L147" i="1" s="1"/>
  <c r="M147" i="1" s="1"/>
  <c r="J148" i="1"/>
  <c r="K148" i="1" s="1"/>
  <c r="L148" i="1" s="1"/>
  <c r="M148" i="1" s="1"/>
  <c r="J149" i="1"/>
  <c r="K149" i="1" s="1"/>
  <c r="L149" i="1" s="1"/>
  <c r="M149" i="1" s="1"/>
  <c r="J150" i="1"/>
  <c r="K150" i="1" s="1"/>
  <c r="L150" i="1" s="1"/>
  <c r="M150" i="1" s="1"/>
  <c r="J151" i="1"/>
  <c r="K151" i="1" s="1"/>
  <c r="L151" i="1" s="1"/>
  <c r="M151" i="1" s="1"/>
  <c r="J152" i="1"/>
  <c r="K152" i="1" s="1"/>
  <c r="L152" i="1" s="1"/>
  <c r="M152" i="1" s="1"/>
  <c r="J153" i="1"/>
  <c r="K153" i="1" s="1"/>
  <c r="L153" i="1" s="1"/>
  <c r="M153" i="1" s="1"/>
  <c r="J154" i="1"/>
  <c r="K154" i="1" s="1"/>
  <c r="L154" i="1" s="1"/>
  <c r="M154" i="1" s="1"/>
  <c r="J155" i="1"/>
  <c r="K155" i="1" s="1"/>
  <c r="L155" i="1" s="1"/>
  <c r="M155" i="1" s="1"/>
  <c r="J156" i="1"/>
  <c r="K156" i="1" s="1"/>
  <c r="L156" i="1" s="1"/>
  <c r="M156" i="1" s="1"/>
  <c r="J157" i="1"/>
  <c r="K157" i="1"/>
  <c r="L157" i="1" s="1"/>
  <c r="M157" i="1" s="1"/>
  <c r="J158" i="1"/>
  <c r="K158" i="1" s="1"/>
  <c r="L158" i="1" s="1"/>
  <c r="M158" i="1" s="1"/>
  <c r="J159" i="1"/>
  <c r="K159" i="1" s="1"/>
  <c r="L159" i="1" s="1"/>
  <c r="M159" i="1" s="1"/>
  <c r="J160" i="1"/>
  <c r="K160" i="1" s="1"/>
  <c r="L160" i="1" s="1"/>
  <c r="M160" i="1" s="1"/>
  <c r="J161" i="1"/>
  <c r="K161" i="1" s="1"/>
  <c r="L161" i="1" s="1"/>
  <c r="M161" i="1" s="1"/>
  <c r="J162" i="1"/>
  <c r="K162" i="1" s="1"/>
  <c r="L162" i="1" s="1"/>
  <c r="M162" i="1" s="1"/>
  <c r="J163" i="1"/>
  <c r="K163" i="1" s="1"/>
  <c r="L163" i="1" s="1"/>
  <c r="M163" i="1" s="1"/>
  <c r="J164" i="1"/>
  <c r="K164" i="1"/>
  <c r="L164" i="1" s="1"/>
  <c r="M164" i="1" s="1"/>
  <c r="J165" i="1"/>
  <c r="K165" i="1" s="1"/>
  <c r="L165" i="1" s="1"/>
  <c r="M165" i="1" s="1"/>
  <c r="J166" i="1"/>
  <c r="K166" i="1"/>
  <c r="L166" i="1" s="1"/>
  <c r="M166" i="1" s="1"/>
  <c r="J167" i="1"/>
  <c r="K167" i="1" s="1"/>
  <c r="L167" i="1" s="1"/>
  <c r="M167" i="1" s="1"/>
  <c r="J168" i="1"/>
  <c r="K168" i="1" s="1"/>
  <c r="L168" i="1" s="1"/>
  <c r="M168" i="1" s="1"/>
  <c r="J169" i="1"/>
  <c r="K169" i="1" s="1"/>
  <c r="L169" i="1" s="1"/>
  <c r="M169" i="1" s="1"/>
  <c r="J170" i="1"/>
  <c r="K170" i="1" s="1"/>
  <c r="L170" i="1" s="1"/>
  <c r="M170" i="1" s="1"/>
  <c r="J171" i="1"/>
  <c r="K171" i="1" s="1"/>
  <c r="L171" i="1" s="1"/>
  <c r="M171" i="1" s="1"/>
  <c r="J172" i="1"/>
  <c r="K172" i="1"/>
  <c r="L172" i="1" s="1"/>
  <c r="M172" i="1" s="1"/>
  <c r="J173" i="1"/>
  <c r="K173" i="1" s="1"/>
  <c r="L173" i="1" s="1"/>
  <c r="M173" i="1" s="1"/>
  <c r="J174" i="1"/>
  <c r="K174" i="1"/>
  <c r="L174" i="1" s="1"/>
  <c r="M174" i="1" s="1"/>
  <c r="J175" i="1"/>
  <c r="K175" i="1" s="1"/>
  <c r="L175" i="1" s="1"/>
  <c r="M175" i="1" s="1"/>
  <c r="J176" i="1"/>
  <c r="K176" i="1" s="1"/>
  <c r="L176" i="1" s="1"/>
  <c r="M176" i="1" s="1"/>
  <c r="J177" i="1"/>
  <c r="K177" i="1" s="1"/>
  <c r="L177" i="1" s="1"/>
  <c r="M177" i="1" s="1"/>
  <c r="J178" i="1"/>
  <c r="K178" i="1" s="1"/>
  <c r="L178" i="1" s="1"/>
  <c r="M178" i="1" s="1"/>
  <c r="J179" i="1"/>
  <c r="K179" i="1" s="1"/>
  <c r="L179" i="1" s="1"/>
  <c r="M179" i="1" s="1"/>
  <c r="J180" i="1"/>
  <c r="K180" i="1" s="1"/>
  <c r="L180" i="1" s="1"/>
  <c r="M180" i="1" s="1"/>
  <c r="J181" i="1"/>
  <c r="K181" i="1"/>
  <c r="L181" i="1" s="1"/>
  <c r="M181" i="1" s="1"/>
  <c r="J182" i="1"/>
  <c r="K182" i="1" s="1"/>
  <c r="L182" i="1" s="1"/>
  <c r="M182" i="1" s="1"/>
  <c r="J183" i="1"/>
  <c r="K183" i="1" s="1"/>
  <c r="L183" i="1" s="1"/>
  <c r="M183" i="1" s="1"/>
  <c r="J184" i="1"/>
  <c r="K184" i="1" s="1"/>
  <c r="L184" i="1" s="1"/>
  <c r="M184" i="1" s="1"/>
  <c r="J185" i="1"/>
  <c r="K185" i="1" s="1"/>
  <c r="L185" i="1" s="1"/>
  <c r="M185" i="1" s="1"/>
  <c r="J186" i="1"/>
  <c r="K186" i="1"/>
  <c r="L186" i="1" s="1"/>
  <c r="M186" i="1" s="1"/>
  <c r="J187" i="1"/>
  <c r="K187" i="1" s="1"/>
  <c r="L187" i="1" s="1"/>
  <c r="M187" i="1" s="1"/>
  <c r="J188" i="1"/>
  <c r="K188" i="1" s="1"/>
  <c r="L188" i="1" s="1"/>
  <c r="M188" i="1" s="1"/>
  <c r="J189" i="1"/>
  <c r="K189" i="1"/>
  <c r="L189" i="1" s="1"/>
  <c r="M189" i="1" s="1"/>
  <c r="J190" i="1"/>
  <c r="K190" i="1" s="1"/>
  <c r="L190" i="1" s="1"/>
  <c r="M190" i="1" s="1"/>
  <c r="J191" i="1"/>
  <c r="K191" i="1" s="1"/>
  <c r="L191" i="1" s="1"/>
  <c r="M191" i="1" s="1"/>
  <c r="J192" i="1"/>
  <c r="K192" i="1" s="1"/>
  <c r="L192" i="1" s="1"/>
  <c r="M192" i="1" s="1"/>
  <c r="J193" i="1"/>
  <c r="K193" i="1"/>
  <c r="L193" i="1" s="1"/>
  <c r="M193" i="1" s="1"/>
  <c r="J194" i="1"/>
  <c r="K194" i="1" s="1"/>
  <c r="L194" i="1" s="1"/>
  <c r="M194" i="1" s="1"/>
  <c r="J195" i="1"/>
  <c r="K195" i="1" s="1"/>
  <c r="L195" i="1" s="1"/>
  <c r="M195" i="1"/>
  <c r="J196" i="1"/>
  <c r="K196" i="1" s="1"/>
  <c r="L196" i="1" s="1"/>
  <c r="M196" i="1" s="1"/>
  <c r="J197" i="1"/>
  <c r="K197" i="1"/>
  <c r="L197" i="1" s="1"/>
  <c r="M197" i="1" s="1"/>
  <c r="J198" i="1"/>
  <c r="K198" i="1" s="1"/>
  <c r="L198" i="1" s="1"/>
  <c r="M198" i="1" s="1"/>
  <c r="J199" i="1"/>
  <c r="K199" i="1" s="1"/>
  <c r="L199" i="1" s="1"/>
  <c r="M199" i="1" s="1"/>
  <c r="J200" i="1"/>
  <c r="K200" i="1" s="1"/>
  <c r="L200" i="1" s="1"/>
  <c r="M200" i="1" s="1"/>
  <c r="J201" i="1"/>
  <c r="K201" i="1" s="1"/>
  <c r="L201" i="1" s="1"/>
  <c r="M201" i="1" s="1"/>
  <c r="J202" i="1"/>
  <c r="K202" i="1" s="1"/>
  <c r="L202" i="1" s="1"/>
  <c r="M202" i="1" s="1"/>
  <c r="J203" i="1"/>
  <c r="K203" i="1" s="1"/>
  <c r="L203" i="1" s="1"/>
  <c r="M203" i="1" s="1"/>
  <c r="J204" i="1"/>
  <c r="K204" i="1" s="1"/>
  <c r="L204" i="1" s="1"/>
  <c r="M204" i="1" s="1"/>
  <c r="J205" i="1"/>
  <c r="K205" i="1"/>
  <c r="L205" i="1" s="1"/>
  <c r="M205" i="1" s="1"/>
  <c r="J206" i="1"/>
  <c r="K206" i="1" s="1"/>
  <c r="L206" i="1" s="1"/>
  <c r="M206" i="1" s="1"/>
  <c r="J207" i="1"/>
  <c r="K207" i="1" s="1"/>
  <c r="L207" i="1" s="1"/>
  <c r="M207" i="1" s="1"/>
  <c r="J208" i="1"/>
  <c r="K208" i="1"/>
  <c r="L208" i="1" s="1"/>
  <c r="M208" i="1" s="1"/>
  <c r="J209" i="1"/>
  <c r="K209" i="1"/>
  <c r="L209" i="1"/>
  <c r="M209" i="1" s="1"/>
  <c r="J210" i="1"/>
  <c r="K210" i="1" s="1"/>
  <c r="L210" i="1" s="1"/>
  <c r="M210" i="1" s="1"/>
  <c r="J211" i="1"/>
  <c r="K211" i="1" s="1"/>
  <c r="L211" i="1" s="1"/>
  <c r="M211" i="1"/>
  <c r="J212" i="1"/>
  <c r="K212" i="1" s="1"/>
  <c r="L212" i="1" s="1"/>
  <c r="M212" i="1" s="1"/>
  <c r="J213" i="1"/>
  <c r="K213" i="1"/>
  <c r="L213" i="1" s="1"/>
  <c r="M213" i="1" s="1"/>
  <c r="J214" i="1"/>
  <c r="K214" i="1"/>
  <c r="L214" i="1" s="1"/>
  <c r="M214" i="1" s="1"/>
  <c r="J215" i="1"/>
  <c r="K215" i="1" s="1"/>
  <c r="L215" i="1" s="1"/>
  <c r="M215" i="1" s="1"/>
  <c r="J216" i="1"/>
  <c r="K216" i="1" s="1"/>
  <c r="L216" i="1" s="1"/>
  <c r="M216" i="1" s="1"/>
  <c r="J217" i="1"/>
  <c r="K217" i="1" s="1"/>
  <c r="L217" i="1" s="1"/>
  <c r="M217" i="1" s="1"/>
  <c r="J218" i="1"/>
  <c r="K218" i="1" s="1"/>
  <c r="L218" i="1" s="1"/>
  <c r="M218" i="1" s="1"/>
  <c r="J219" i="1"/>
  <c r="K219" i="1" s="1"/>
  <c r="L219" i="1" s="1"/>
  <c r="M219" i="1" s="1"/>
  <c r="J220" i="1"/>
  <c r="K220" i="1"/>
  <c r="L220" i="1" s="1"/>
  <c r="M220" i="1" s="1"/>
  <c r="J221" i="1"/>
  <c r="K221" i="1"/>
  <c r="L221" i="1" s="1"/>
  <c r="M221" i="1" s="1"/>
  <c r="J222" i="1"/>
  <c r="K222" i="1"/>
  <c r="L222" i="1" s="1"/>
  <c r="M222" i="1" s="1"/>
  <c r="J223" i="1"/>
  <c r="K223" i="1" s="1"/>
  <c r="L223" i="1" s="1"/>
  <c r="M223" i="1" s="1"/>
  <c r="J224" i="1"/>
  <c r="K224" i="1" s="1"/>
  <c r="L224" i="1" s="1"/>
  <c r="M224" i="1" s="1"/>
  <c r="J225" i="1"/>
  <c r="K225" i="1"/>
  <c r="L225" i="1" s="1"/>
  <c r="M225" i="1" s="1"/>
  <c r="J226" i="1"/>
  <c r="K226" i="1" s="1"/>
  <c r="L226" i="1" s="1"/>
  <c r="M226" i="1" s="1"/>
  <c r="J227" i="1"/>
  <c r="K227" i="1" s="1"/>
  <c r="L227" i="1" s="1"/>
  <c r="M227" i="1"/>
  <c r="J228" i="1"/>
  <c r="K228" i="1" s="1"/>
  <c r="L228" i="1" s="1"/>
  <c r="M228" i="1" s="1"/>
  <c r="J229" i="1"/>
  <c r="K229" i="1" s="1"/>
  <c r="L229" i="1" s="1"/>
  <c r="M229" i="1" s="1"/>
  <c r="J230" i="1"/>
  <c r="K230" i="1"/>
  <c r="L230" i="1" s="1"/>
  <c r="M230" i="1" s="1"/>
  <c r="J231" i="1"/>
  <c r="K231" i="1" s="1"/>
  <c r="L231" i="1" s="1"/>
  <c r="M231" i="1" s="1"/>
  <c r="J232" i="1"/>
  <c r="K232" i="1" s="1"/>
  <c r="L232" i="1" s="1"/>
  <c r="M232" i="1" s="1"/>
  <c r="J233" i="1"/>
  <c r="K233" i="1" s="1"/>
  <c r="L233" i="1" s="1"/>
  <c r="M233" i="1" s="1"/>
  <c r="J234" i="1"/>
  <c r="K234" i="1"/>
  <c r="L234" i="1" s="1"/>
  <c r="M234" i="1" s="1"/>
  <c r="J235" i="1"/>
  <c r="K235" i="1" s="1"/>
  <c r="L235" i="1" s="1"/>
  <c r="M235" i="1" s="1"/>
  <c r="J236" i="1"/>
  <c r="K236" i="1" s="1"/>
  <c r="L236" i="1" s="1"/>
  <c r="M236" i="1" s="1"/>
  <c r="J237" i="1"/>
  <c r="K237" i="1" s="1"/>
  <c r="L237" i="1" s="1"/>
  <c r="M237" i="1" s="1"/>
  <c r="J238" i="1"/>
  <c r="K238" i="1" s="1"/>
  <c r="L238" i="1" s="1"/>
  <c r="M238" i="1" s="1"/>
  <c r="J239" i="1"/>
  <c r="K239" i="1" s="1"/>
  <c r="L239" i="1" s="1"/>
  <c r="M239" i="1" s="1"/>
  <c r="J240" i="1"/>
  <c r="K240" i="1" s="1"/>
  <c r="L240" i="1" s="1"/>
  <c r="M240" i="1" s="1"/>
  <c r="J241" i="1"/>
  <c r="K241" i="1" s="1"/>
  <c r="L241" i="1" s="1"/>
  <c r="M241" i="1" s="1"/>
  <c r="J242" i="1"/>
  <c r="K242" i="1" s="1"/>
  <c r="L242" i="1" s="1"/>
  <c r="M242" i="1" s="1"/>
  <c r="J243" i="1"/>
  <c r="K243" i="1" s="1"/>
  <c r="L243" i="1" s="1"/>
  <c r="M243" i="1" s="1"/>
  <c r="J244" i="1"/>
  <c r="K244" i="1" s="1"/>
  <c r="L244" i="1" s="1"/>
  <c r="M244" i="1" s="1"/>
  <c r="J245" i="1"/>
  <c r="K245" i="1" s="1"/>
  <c r="L245" i="1" s="1"/>
  <c r="M245" i="1" s="1"/>
  <c r="J246" i="1"/>
  <c r="K246" i="1" s="1"/>
  <c r="L246" i="1" s="1"/>
  <c r="M246" i="1" s="1"/>
  <c r="J247" i="1"/>
  <c r="K247" i="1" s="1"/>
  <c r="L247" i="1" s="1"/>
  <c r="M247" i="1" s="1"/>
  <c r="J248" i="1"/>
  <c r="K248" i="1"/>
  <c r="L248" i="1" s="1"/>
  <c r="M248" i="1" s="1"/>
  <c r="J249" i="1"/>
  <c r="K249" i="1" s="1"/>
  <c r="L249" i="1" s="1"/>
  <c r="M249" i="1" s="1"/>
  <c r="J250" i="1"/>
  <c r="K250" i="1" s="1"/>
  <c r="L250" i="1" s="1"/>
  <c r="M250" i="1" s="1"/>
  <c r="J251" i="1"/>
  <c r="K251" i="1" s="1"/>
  <c r="L251" i="1" s="1"/>
  <c r="M251" i="1" s="1"/>
  <c r="J252" i="1"/>
  <c r="K252" i="1" s="1"/>
  <c r="L252" i="1" s="1"/>
  <c r="M252" i="1" s="1"/>
  <c r="J253" i="1"/>
  <c r="K253" i="1" s="1"/>
  <c r="L253" i="1" s="1"/>
  <c r="M253" i="1" s="1"/>
  <c r="J254" i="1"/>
  <c r="K254" i="1" s="1"/>
  <c r="L254" i="1" s="1"/>
  <c r="M254" i="1" s="1"/>
  <c r="J255" i="1"/>
  <c r="K255" i="1" s="1"/>
  <c r="L255" i="1" s="1"/>
  <c r="M255" i="1" s="1"/>
  <c r="J256" i="1"/>
  <c r="K256" i="1" s="1"/>
  <c r="L256" i="1" s="1"/>
  <c r="M256" i="1" s="1"/>
  <c r="J257" i="1"/>
  <c r="K257" i="1" s="1"/>
  <c r="L257" i="1" s="1"/>
  <c r="M257" i="1" s="1"/>
  <c r="J258" i="1"/>
  <c r="K258" i="1" s="1"/>
  <c r="L258" i="1" s="1"/>
  <c r="M258" i="1" s="1"/>
  <c r="J259" i="1"/>
  <c r="K259" i="1" s="1"/>
  <c r="L259" i="1" s="1"/>
  <c r="M259" i="1" s="1"/>
  <c r="J260" i="1"/>
  <c r="K260" i="1"/>
  <c r="L260" i="1" s="1"/>
  <c r="M260" i="1" s="1"/>
  <c r="J261" i="1"/>
  <c r="K261" i="1" s="1"/>
  <c r="L261" i="1" s="1"/>
  <c r="M261" i="1" s="1"/>
  <c r="J262" i="1"/>
  <c r="K262" i="1" s="1"/>
  <c r="L262" i="1" s="1"/>
  <c r="M262" i="1" s="1"/>
  <c r="J263" i="1"/>
  <c r="K263" i="1" s="1"/>
  <c r="L263" i="1" s="1"/>
  <c r="M263" i="1" s="1"/>
  <c r="J264" i="1"/>
  <c r="K264" i="1" s="1"/>
  <c r="L264" i="1" s="1"/>
  <c r="M264" i="1" s="1"/>
  <c r="J265" i="1"/>
  <c r="K265" i="1" s="1"/>
  <c r="L265" i="1" s="1"/>
  <c r="M265" i="1" s="1"/>
  <c r="J266" i="1"/>
  <c r="K266" i="1" s="1"/>
  <c r="L266" i="1" s="1"/>
  <c r="M266" i="1" s="1"/>
  <c r="J5" i="1"/>
  <c r="K5" i="1" s="1"/>
  <c r="L5" i="1" s="1"/>
  <c r="M5" i="1" s="1"/>
  <c r="B6" i="1"/>
  <c r="B7" i="1" s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F3" i="1"/>
  <c r="H3" i="1" l="1"/>
  <c r="B246" i="1" l="1"/>
  <c r="B247" i="1" s="1"/>
  <c r="B248" i="1" s="1"/>
  <c r="B249" i="1" s="1"/>
  <c r="B250" i="1" s="1"/>
  <c r="B251" i="1" s="1"/>
  <c r="I3" i="1"/>
  <c r="B252" i="1" l="1"/>
  <c r="B253" i="1" s="1"/>
  <c r="B254" i="1" s="1"/>
  <c r="B255" i="1" s="1"/>
  <c r="B256" i="1" s="1"/>
  <c r="B258" i="1" s="1"/>
  <c r="B259" i="1" s="1"/>
  <c r="B260" i="1" s="1"/>
  <c r="B261" i="1" s="1"/>
  <c r="B262" i="1" s="1"/>
  <c r="B263" i="1" s="1"/>
  <c r="B264" i="1" s="1"/>
  <c r="B265" i="1" s="1"/>
  <c r="B266" i="1" s="1"/>
</calcChain>
</file>

<file path=xl/sharedStrings.xml><?xml version="1.0" encoding="utf-8"?>
<sst xmlns="http://schemas.openxmlformats.org/spreadsheetml/2006/main" count="328" uniqueCount="302">
  <si>
    <t>ITEM</t>
  </si>
  <si>
    <t>MODELO</t>
  </si>
  <si>
    <t>IMÁGENES</t>
  </si>
  <si>
    <t>DESCRIPCION</t>
  </si>
  <si>
    <t>STOCK HOY</t>
  </si>
  <si>
    <t>PRECIO</t>
  </si>
  <si>
    <t>PEDIDO</t>
  </si>
  <si>
    <t>VALOR</t>
  </si>
  <si>
    <t>150ZL</t>
  </si>
  <si>
    <t>Zippo Lasered</t>
  </si>
  <si>
    <t>Reg Multicolor</t>
  </si>
  <si>
    <t>Armor Heavy Wall</t>
  </si>
  <si>
    <t>Br Fin Brass Armor</t>
  </si>
  <si>
    <t>Armor Hi Pol Brass</t>
  </si>
  <si>
    <t>201 FB</t>
  </si>
  <si>
    <t>Antique Brass</t>
  </si>
  <si>
    <t>Brushed Fin Solid Brass</t>
  </si>
  <si>
    <t>Satin Chrome</t>
  </si>
  <si>
    <t>Street Chrome</t>
  </si>
  <si>
    <t>200HD.H231</t>
  </si>
  <si>
    <t>Harley-Davidson Design</t>
  </si>
  <si>
    <t>200PL</t>
  </si>
  <si>
    <t>Brushed Fin PIPE Lighter</t>
  </si>
  <si>
    <t>Regular Iron Stone</t>
  </si>
  <si>
    <t>214ZL</t>
  </si>
  <si>
    <t>Zippo Logo</t>
  </si>
  <si>
    <t>218PL</t>
  </si>
  <si>
    <t>218HD.H252</t>
  </si>
  <si>
    <t>Harley Davidson Design</t>
  </si>
  <si>
    <t>221ZL</t>
  </si>
  <si>
    <t>Green Matte, each</t>
  </si>
  <si>
    <t>231ZL</t>
  </si>
  <si>
    <t>254 B</t>
  </si>
  <si>
    <t>High Polish Brass</t>
  </si>
  <si>
    <t>Regular Venetian</t>
  </si>
  <si>
    <t>352 B</t>
  </si>
  <si>
    <t>High Polish Brass Venetian</t>
  </si>
  <si>
    <t>Zippo Brass Emblem</t>
  </si>
  <si>
    <t>Slim Red Mate</t>
  </si>
  <si>
    <t>1637ZL</t>
  </si>
  <si>
    <t>Slim Purple Zippo Logo</t>
  </si>
  <si>
    <t>Slim Navy Blue Mate</t>
  </si>
  <si>
    <t>Slim Venetian</t>
  </si>
  <si>
    <t>1652 B</t>
  </si>
  <si>
    <t xml:space="preserve">Slim Brass Venetian </t>
  </si>
  <si>
    <t>1654B</t>
  </si>
  <si>
    <t>Slim Hight Polish Brass</t>
  </si>
  <si>
    <t>Slim Hight Polish Brass (sin caja)</t>
  </si>
  <si>
    <t>1935.25</t>
  </si>
  <si>
    <t>1935 Replica Brushed Chrome</t>
  </si>
  <si>
    <t>1941 Replica Brushed Chrome</t>
  </si>
  <si>
    <t>20446ZL</t>
  </si>
  <si>
    <t>Zippo Laser</t>
  </si>
  <si>
    <t>Where Eagles Dare</t>
  </si>
  <si>
    <t>Brushed Chrome Emblem Attached</t>
  </si>
  <si>
    <t>Harley Davidson design</t>
  </si>
  <si>
    <t>Lund Base Model</t>
  </si>
  <si>
    <t>Clover</t>
  </si>
  <si>
    <t>24747ZL</t>
  </si>
  <si>
    <t>28123ZL</t>
  </si>
  <si>
    <t>Slim Hight Polish Black Ice</t>
  </si>
  <si>
    <t>28129ZL</t>
  </si>
  <si>
    <t>Armor Tumbled Brass</t>
  </si>
  <si>
    <t>Filigree</t>
  </si>
  <si>
    <t>Dragon Eye</t>
  </si>
  <si>
    <t>Armor Antique Silver</t>
  </si>
  <si>
    <t>Playboy Black Matte</t>
  </si>
  <si>
    <t>Mazzi</t>
  </si>
  <si>
    <t>Black Mate Laser Engrave</t>
  </si>
  <si>
    <t>White Mate Color Image</t>
  </si>
  <si>
    <t>Satin Chrome Lase Engrave</t>
  </si>
  <si>
    <t>Black Mate Skull</t>
  </si>
  <si>
    <t>Navy Mate Compass</t>
  </si>
  <si>
    <t>Retro Design</t>
  </si>
  <si>
    <t>Swirl Design</t>
  </si>
  <si>
    <t>Love Design</t>
  </si>
  <si>
    <t>Penguin Design</t>
  </si>
  <si>
    <t>46019ZL</t>
  </si>
  <si>
    <t>Sunflower Base Model</t>
  </si>
  <si>
    <t>46020ZL</t>
  </si>
  <si>
    <t>Glacier Base Model</t>
  </si>
  <si>
    <t>2024 COY-Americas</t>
  </si>
  <si>
    <t>Ombre Design</t>
  </si>
  <si>
    <t>Lindsay Kivi</t>
  </si>
  <si>
    <t>Bob Marley</t>
  </si>
  <si>
    <t>Pattern Design</t>
  </si>
  <si>
    <t>Linda Picken</t>
  </si>
  <si>
    <t>Founders Day Lighter</t>
  </si>
  <si>
    <t>Playboy Design</t>
  </si>
  <si>
    <t>Realtree Design</t>
  </si>
  <si>
    <t>Cannabis Design</t>
  </si>
  <si>
    <t>Face of Nature Design</t>
  </si>
  <si>
    <t>Psichedelyc Design</t>
  </si>
  <si>
    <t>Fierce Tiger Design</t>
  </si>
  <si>
    <t>Zombie Skull Design</t>
  </si>
  <si>
    <t>Leprechan Skull Design</t>
  </si>
  <si>
    <t>Watercolor Ying Yang Design</t>
  </si>
  <si>
    <t>Alien Attack Design</t>
  </si>
  <si>
    <t>Space Design</t>
  </si>
  <si>
    <t>Marble Design</t>
  </si>
  <si>
    <t>Glowing Moon Design</t>
  </si>
  <si>
    <t>Witch Design</t>
  </si>
  <si>
    <t>Skulls Design</t>
  </si>
  <si>
    <t>Ace of Spades Design</t>
  </si>
  <si>
    <t>Ann Stokes 3D Angel</t>
  </si>
  <si>
    <t>Mazzi Asian Girl</t>
  </si>
  <si>
    <t>Mazzi Lighting Lady</t>
  </si>
  <si>
    <t>Rick Rietveld Mayan Design</t>
  </si>
  <si>
    <t>Kiss Design</t>
  </si>
  <si>
    <t>Palm Leaf Design</t>
  </si>
  <si>
    <t>Windproof Lighter Design</t>
  </si>
  <si>
    <t>Pop Art Zippo Design</t>
  </si>
  <si>
    <t>Playboy</t>
  </si>
  <si>
    <t>49193 Pattern Design</t>
  </si>
  <si>
    <t>Tattoo Theme Design</t>
  </si>
  <si>
    <t>250 Pattern Design</t>
  </si>
  <si>
    <t>218 Santa Cruz</t>
  </si>
  <si>
    <t>Black Cat Design</t>
  </si>
  <si>
    <t>Ombre Zippo Flames</t>
  </si>
  <si>
    <t>Holographic Design</t>
  </si>
  <si>
    <t>Ombre Orange Yellow</t>
  </si>
  <si>
    <t>UFO Flame Design</t>
  </si>
  <si>
    <t>Cyborg Woman Design</t>
  </si>
  <si>
    <t>Woman in Tube Design</t>
  </si>
  <si>
    <t>Universe Astro Design</t>
  </si>
  <si>
    <t>Frank Frazetta Death Dealer tree</t>
  </si>
  <si>
    <t xml:space="preserve">Zippo Harley Davidson </t>
  </si>
  <si>
    <t>Rick Rietveld</t>
  </si>
  <si>
    <t>Night in the Forest design</t>
  </si>
  <si>
    <t>Luis Royo</t>
  </si>
  <si>
    <t>Sunglass Woman Design</t>
  </si>
  <si>
    <t>Clover Design</t>
  </si>
  <si>
    <t>Lotus Moon Design</t>
  </si>
  <si>
    <t>540 Matte</t>
  </si>
  <si>
    <t>Colorful Swirl Pattern</t>
  </si>
  <si>
    <t>150 Celtic Cross Design</t>
  </si>
  <si>
    <t>Rogue Wave design</t>
  </si>
  <si>
    <t>Lava Flow Design</t>
  </si>
  <si>
    <t>Zippo 32 Flame Design</t>
  </si>
  <si>
    <t>John Smith Gumbula</t>
  </si>
  <si>
    <t>Spazuk 540 Matte</t>
  </si>
  <si>
    <t>Regular Sky Mate</t>
  </si>
  <si>
    <t>Regular Grass Green Matte</t>
  </si>
  <si>
    <t>48629ZL</t>
  </si>
  <si>
    <t>Grass Green Zippo Logo</t>
  </si>
  <si>
    <t>150 Mystic Nature Design</t>
  </si>
  <si>
    <t>KISS.</t>
  </si>
  <si>
    <t>Hot Rod Design</t>
  </si>
  <si>
    <t>Iron Maiden</t>
  </si>
  <si>
    <t>Billiards Design</t>
  </si>
  <si>
    <t>218 Bob Marley</t>
  </si>
  <si>
    <t>218 Pixel Cannabis Design</t>
  </si>
  <si>
    <t>Slim Pinck wt Skull (sin caja)</t>
  </si>
  <si>
    <t>Asian Bird Design</t>
  </si>
  <si>
    <t>Geometric Design</t>
  </si>
  <si>
    <t>Vines Design</t>
  </si>
  <si>
    <t>Psychedelic Swirl Design</t>
  </si>
  <si>
    <t>Colorful Zippo Design</t>
  </si>
  <si>
    <t>Mythological Design</t>
  </si>
  <si>
    <t>Skull Purple Violet</t>
  </si>
  <si>
    <t>Rose Brushed Chrome</t>
  </si>
  <si>
    <t>Skateboard Design</t>
  </si>
  <si>
    <t>Horror Wolf Design</t>
  </si>
  <si>
    <t>Mushrooms Design</t>
  </si>
  <si>
    <t>Carol Cavalaris</t>
  </si>
  <si>
    <t>Wood Ring Design</t>
  </si>
  <si>
    <t>Guy Harvey</t>
  </si>
  <si>
    <t>Zippo Design</t>
  </si>
  <si>
    <t>Fire Zippo Design</t>
  </si>
  <si>
    <t>Tie Die Zippo Design</t>
  </si>
  <si>
    <t>Whale Design</t>
  </si>
  <si>
    <t>Anne Stokes Collection</t>
  </si>
  <si>
    <t>49146ZL</t>
  </si>
  <si>
    <t xml:space="preserve">Iridescent Laser </t>
  </si>
  <si>
    <t>iridescent Laser Engrave</t>
  </si>
  <si>
    <t>49190ZL</t>
  </si>
  <si>
    <t>Rose Gold</t>
  </si>
  <si>
    <t>49191ZL</t>
  </si>
  <si>
    <t>Hight Polish Teal</t>
  </si>
  <si>
    <t>49193ZL</t>
  </si>
  <si>
    <t>Glow-in-the-Dark Green</t>
  </si>
  <si>
    <t>49267ZL</t>
  </si>
  <si>
    <t>Slim Iridescent</t>
  </si>
  <si>
    <t>28973 Pattern Design</t>
  </si>
  <si>
    <t>Saloon Skull Emblem design</t>
  </si>
  <si>
    <t>Pirate Ship Design</t>
  </si>
  <si>
    <t>Starry Sky</t>
  </si>
  <si>
    <t>Metallic Red Mate</t>
  </si>
  <si>
    <t>Zippo Pop Art Design</t>
  </si>
  <si>
    <t>Drippy Z Design</t>
  </si>
  <si>
    <t>Rick Rietveld Design</t>
  </si>
  <si>
    <t>Four Leaf Clover Design</t>
  </si>
  <si>
    <t>Windy Design</t>
  </si>
  <si>
    <t>Henna Tattoo Design</t>
  </si>
  <si>
    <t>Moon Sunset Design</t>
  </si>
  <si>
    <t>49839ZL</t>
  </si>
  <si>
    <t>Rustic Bronze ZL</t>
  </si>
  <si>
    <t>49846ZL</t>
  </si>
  <si>
    <t>Frequency</t>
  </si>
  <si>
    <t>Yellow Flame insert</t>
  </si>
  <si>
    <t>Butane Lighter Insert Double Torch</t>
  </si>
  <si>
    <t>Arc Lighter Insert</t>
  </si>
  <si>
    <t>Petaca 3 oz</t>
  </si>
  <si>
    <t>Insumos y Accesorios</t>
  </si>
  <si>
    <t>LIQUIDO P/ENCENDEDOR 4 OZ.X LATA Caja de 96 und</t>
  </si>
  <si>
    <t>LIQUIDO P/ENCENDEDOR 12 OZ.X LATA Caja de 24 und</t>
  </si>
  <si>
    <t>Zippo Butane 75ml 48 pack</t>
  </si>
  <si>
    <t>Zippo Butane 290ml 12 pack</t>
  </si>
  <si>
    <t>2425G</t>
  </si>
  <si>
    <t>MECHAS- DISPLAY BOX</t>
  </si>
  <si>
    <t>2406NG</t>
  </si>
  <si>
    <t xml:space="preserve">PIEDRAS </t>
  </si>
  <si>
    <t>142711/13</t>
  </si>
  <si>
    <t>Exhibidor 60 pcs</t>
  </si>
  <si>
    <t>Base para Exhibidor 60 pcs</t>
  </si>
  <si>
    <t>Exhibidor 96 pcs</t>
  </si>
  <si>
    <t>Coyote Pouch</t>
  </si>
  <si>
    <t>LPLB</t>
  </si>
  <si>
    <t>Estuche Brown</t>
  </si>
  <si>
    <t>LPCBK</t>
  </si>
  <si>
    <t>Estuche Black</t>
  </si>
  <si>
    <t>LPCB</t>
  </si>
  <si>
    <t>Regular Inside Part Gold</t>
  </si>
  <si>
    <t>Regular Inside Part Chrome</t>
  </si>
  <si>
    <t>Pipe Lighter Inside Part Chrome</t>
  </si>
  <si>
    <t>Gold Plated Pipe Cap</t>
  </si>
  <si>
    <t>Exhibidor 18 pcs</t>
  </si>
  <si>
    <t>LPLBK</t>
  </si>
  <si>
    <t>237ZL</t>
  </si>
  <si>
    <t>238ZL</t>
  </si>
  <si>
    <t>HDPBK</t>
  </si>
  <si>
    <t>150 Black Ice</t>
  </si>
  <si>
    <t>207 Jack Daniels</t>
  </si>
  <si>
    <t>121FB</t>
  </si>
  <si>
    <t>1618ZB</t>
  </si>
  <si>
    <t>218ZB</t>
  </si>
  <si>
    <t>218ZL</t>
  </si>
  <si>
    <t>233ZL</t>
  </si>
  <si>
    <t>239ZL</t>
  </si>
  <si>
    <t>49475ZL</t>
  </si>
  <si>
    <t>Dominos Design</t>
  </si>
  <si>
    <t>Gaming Design</t>
  </si>
  <si>
    <t>200HD.H252</t>
  </si>
  <si>
    <t>Zippo Flame</t>
  </si>
  <si>
    <t>Dragon Design</t>
  </si>
  <si>
    <t>250JD.427</t>
  </si>
  <si>
    <t>Jack Daniels</t>
  </si>
  <si>
    <t>Pipe Insert</t>
  </si>
  <si>
    <t>LPTBK</t>
  </si>
  <si>
    <t>Red Brick Mate</t>
  </si>
  <si>
    <t>CATALOGO  ZIPPO MARZO 10  2025</t>
  </si>
  <si>
    <t>Reg Brush Finish</t>
  </si>
  <si>
    <t>Reg Black Crackle</t>
  </si>
  <si>
    <t>Vintage Brush Fin Brass</t>
  </si>
  <si>
    <t>High Polish Lighter</t>
  </si>
  <si>
    <t>Vintage High Polish</t>
  </si>
  <si>
    <t>Vintage High Polish Brass</t>
  </si>
  <si>
    <t>Slim High Polish</t>
  </si>
  <si>
    <t>Slim Black Mate</t>
  </si>
  <si>
    <t>Anarchy</t>
  </si>
  <si>
    <t>A Bit O Luck</t>
  </si>
  <si>
    <t>Lucky Ace</t>
  </si>
  <si>
    <t>Mazzi Freedom Watch</t>
  </si>
  <si>
    <t>Jack Daniel s</t>
  </si>
  <si>
    <t>Zippo Skull</t>
  </si>
  <si>
    <t>Slim High Polish Black</t>
  </si>
  <si>
    <t>Reg Linen Weave</t>
  </si>
  <si>
    <t>Diagonal Weave</t>
  </si>
  <si>
    <t>Day Of Dead Girl</t>
  </si>
  <si>
    <t>Zippo Stamp</t>
  </si>
  <si>
    <t>Three Monkeys</t>
  </si>
  <si>
    <t>Jocker Card Design</t>
  </si>
  <si>
    <t>Atreet Brass</t>
  </si>
  <si>
    <t>Muscle Car Design</t>
  </si>
  <si>
    <t>Zippo It Work Design</t>
  </si>
  <si>
    <t>Pixel Game Design</t>
  </si>
  <si>
    <t>Slim Iridiscent</t>
  </si>
  <si>
    <t>Zippo Design Ltr &amp; Flask Set</t>
  </si>
  <si>
    <t>Reg Antique Slim</t>
  </si>
  <si>
    <t xml:space="preserve">Reg Black W Zippo Border </t>
  </si>
  <si>
    <t>218 Zippo Logo CI Black Mate</t>
  </si>
  <si>
    <t>Purple Matte ZL CI</t>
  </si>
  <si>
    <t>Zippo Logo CI Red Matte</t>
  </si>
  <si>
    <t>Zippo Logo CI Pink Matte</t>
  </si>
  <si>
    <t>Zippo Logo CI Navy Matte</t>
  </si>
  <si>
    <t>Slim Black W Zippo Border CI</t>
  </si>
  <si>
    <t>254JD.428</t>
  </si>
  <si>
    <t>Jack Daniels Brass</t>
  </si>
  <si>
    <t>Metallic Red Matte W Zippo</t>
  </si>
  <si>
    <t>Lighter Pouch W Loop Blk</t>
  </si>
  <si>
    <t>Lighter pouch W Loop Blk</t>
  </si>
  <si>
    <t>Lighter Pouch W Thumb Notch Blk</t>
  </si>
  <si>
    <t>Reg Navy Blue Matte</t>
  </si>
  <si>
    <t>Viking Warrior Design</t>
  </si>
  <si>
    <t>Wolf Skull Feather Design</t>
  </si>
  <si>
    <t>Jack Daniel s WPL and Pouch Gift Set</t>
  </si>
  <si>
    <t>TC</t>
  </si>
  <si>
    <t>BASE</t>
  </si>
  <si>
    <t>IVA</t>
  </si>
  <si>
    <t>TOTAL IMPTOS</t>
  </si>
  <si>
    <t>GASTOS ADUANA</t>
  </si>
  <si>
    <t>FLETE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</si>
</sst>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\$\ 0.00"/>
  </numFmts>
  <fonts count="14" x14ac:knownFonts="1">
    <font>
      <sz val="10"/>
      <color rgb="FF000000"/>
      <name val="Times New Roman"/>
      <family val="1"/>
    </font>
    <font>
      <b/>
      <sz val="18"/>
      <name val="Arial"/>
      <family val="2"/>
    </font>
    <font>
      <b/>
      <sz val="20"/>
      <name val="Arial"/>
      <family val="2"/>
    </font>
    <font>
      <sz val="8"/>
      <color theme="1"/>
      <name val="Tahoma"/>
      <family val="2"/>
    </font>
    <font>
      <b/>
      <sz val="13"/>
      <color rgb="FF000000"/>
      <name val="Calibri"/>
      <family val="2"/>
      <scheme val="minor"/>
    </font>
    <font>
      <b/>
      <sz val="13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6"/>
      <color rgb="FF000000"/>
      <name val="Calibri"/>
      <family val="2"/>
      <scheme val="minor"/>
    </font>
    <font>
      <b/>
      <i/>
      <sz val="16"/>
      <color rgb="FF000000"/>
      <name val="Times New Roman"/>
      <family val="1"/>
    </font>
    <font>
      <b/>
      <sz val="14"/>
      <color rgb="FF0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20"/>
      <color rgb="FF000000"/>
      <name val="Arial"/>
      <family val="2"/>
    </font>
    <font>
      <b/>
      <sz val="10"/>
      <color rgb="FF000000"/>
      <name val="Times New Roman"/>
      <family val="1"/>
    </font>
    <font>
      <b/>
      <sz val="11"/>
      <color rgb="FF000000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thin">
        <color rgb="FFC00000"/>
      </bottom>
      <diagonal/>
    </border>
    <border>
      <left style="thin">
        <color rgb="FFC00000"/>
      </left>
      <right/>
      <top/>
      <bottom style="thin">
        <color rgb="FFC00000"/>
      </bottom>
      <diagonal/>
    </border>
    <border>
      <left style="thin">
        <color rgb="FFCC0000"/>
      </left>
      <right style="thin">
        <color rgb="FFCC0000"/>
      </right>
      <top style="thin">
        <color rgb="FFCC0000"/>
      </top>
      <bottom style="thin">
        <color rgb="FFCC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 style="thin">
        <color rgb="FFCC0000"/>
      </left>
      <right style="thin">
        <color rgb="FFCC0000"/>
      </right>
      <top/>
      <bottom style="thin">
        <color rgb="FFCC0000"/>
      </bottom>
      <diagonal/>
    </border>
  </borders>
  <cellStyleXfs count="2">
    <xf numFmtId="0" fontId="0" fillId="0" borderId="0"/>
    <xf numFmtId="0" fontId="3" fillId="0" borderId="0"/>
  </cellStyleXfs>
  <cellXfs count="41">
    <xf numFmtId="0" fontId="0" fillId="0" borderId="0" xfId="0" applyAlignment="1">
      <alignment horizontal="left" vertical="top"/>
    </xf>
    <xf numFmtId="3" fontId="0" fillId="0" borderId="0" xfId="0" applyNumberFormat="1" applyAlignment="1">
      <alignment horizontal="left" vertical="top"/>
    </xf>
    <xf numFmtId="0" fontId="7" fillId="0" borderId="2" xfId="0" applyFont="1" applyBorder="1" applyAlignment="1">
      <alignment vertical="center" wrapText="1"/>
    </xf>
    <xf numFmtId="4" fontId="0" fillId="0" borderId="0" xfId="0" applyNumberFormat="1" applyAlignment="1">
      <alignment horizontal="left" vertical="top"/>
    </xf>
    <xf numFmtId="3" fontId="8" fillId="3" borderId="0" xfId="0" applyNumberFormat="1" applyFont="1" applyFill="1" applyAlignment="1">
      <alignment horizontal="center" vertical="center"/>
    </xf>
    <xf numFmtId="0" fontId="6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3" fontId="9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 wrapText="1"/>
    </xf>
    <xf numFmtId="0" fontId="1" fillId="0" borderId="0" xfId="0" applyFont="1"/>
    <xf numFmtId="4" fontId="11" fillId="0" borderId="0" xfId="0" applyNumberFormat="1" applyFont="1" applyAlignment="1">
      <alignment horizontal="center"/>
    </xf>
    <xf numFmtId="3" fontId="9" fillId="2" borderId="3" xfId="0" applyNumberFormat="1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left" vertical="top"/>
    </xf>
    <xf numFmtId="0" fontId="5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9" fontId="12" fillId="0" borderId="0" xfId="0" applyNumberFormat="1" applyFont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3" fontId="12" fillId="0" borderId="0" xfId="0" applyNumberFormat="1" applyFont="1" applyAlignment="1">
      <alignment horizontal="center" vertical="center"/>
    </xf>
    <xf numFmtId="3" fontId="8" fillId="0" borderId="6" xfId="0" applyNumberFormat="1" applyFont="1" applyBorder="1" applyAlignment="1">
      <alignment horizontal="center" vertical="center"/>
    </xf>
    <xf numFmtId="3" fontId="8" fillId="0" borderId="4" xfId="0" applyNumberFormat="1" applyFont="1" applyBorder="1" applyAlignment="1">
      <alignment horizontal="center" vertical="center"/>
    </xf>
    <xf numFmtId="3" fontId="6" fillId="3" borderId="3" xfId="0" applyNumberFormat="1" applyFont="1" applyFill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3" fontId="6" fillId="2" borderId="3" xfId="0" applyNumberFormat="1" applyFont="1" applyFill="1" applyBorder="1" applyAlignment="1">
      <alignment horizontal="center" vertical="center" wrapText="1"/>
    </xf>
    <xf numFmtId="3" fontId="10" fillId="5" borderId="3" xfId="0" applyNumberFormat="1" applyFont="1" applyFill="1" applyBorder="1" applyAlignment="1">
      <alignment horizontal="center" vertical="center" wrapText="1"/>
    </xf>
    <xf numFmtId="3" fontId="10" fillId="2" borderId="3" xfId="0" applyNumberFormat="1" applyFont="1" applyFill="1" applyBorder="1" applyAlignment="1">
      <alignment horizontal="center" vertical="center" wrapText="1"/>
    </xf>
    <xf numFmtId="1" fontId="4" fillId="0" borderId="3" xfId="0" applyNumberFormat="1" applyFont="1" applyBorder="1" applyAlignment="1">
      <alignment horizontal="center" vertical="center" wrapText="1"/>
    </xf>
    <xf numFmtId="164" fontId="4" fillId="0" borderId="3" xfId="0" applyNumberFormat="1" applyFont="1" applyBorder="1" applyAlignment="1">
      <alignment horizontal="center" vertical="center" wrapText="1"/>
    </xf>
    <xf numFmtId="0" fontId="0" fillId="2" borderId="3" xfId="0" applyFill="1" applyBorder="1" applyAlignment="1">
      <alignment horizontal="left" vertical="top"/>
    </xf>
    <xf numFmtId="3" fontId="9" fillId="4" borderId="3" xfId="0" applyNumberFormat="1" applyFont="1" applyFill="1" applyBorder="1" applyAlignment="1">
      <alignment horizontal="center" vertical="center"/>
    </xf>
    <xf numFmtId="3" fontId="13" fillId="0" borderId="0" xfId="0" applyNumberFormat="1" applyFont="1" applyAlignment="1">
      <alignment horizontal="center" vertical="center"/>
    </xf>
    <xf numFmtId="3" fontId="13" fillId="0" borderId="3" xfId="0" applyNumberFormat="1" applyFont="1" applyBorder="1" applyAlignment="1">
      <alignment horizontal="center" vertical="center"/>
    </xf>
    <xf numFmtId="4" fontId="6" fillId="0" borderId="7" xfId="0" applyNumberFormat="1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CC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pn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pn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381000</xdr:colOff>
      <xdr:row>36</xdr:row>
      <xdr:rowOff>0</xdr:rowOff>
    </xdr:from>
    <xdr:ext cx="1552575" cy="1905000"/>
    <xdr:pic>
      <xdr:nvPicPr>
        <xdr:cNvPr id="8126" name="Imagen 22">
          <a:extLst>
            <a:ext uri="{FF2B5EF4-FFF2-40B4-BE49-F238E27FC236}">
              <a16:creationId xmlns:a16="http://schemas.microsoft.com/office/drawing/2014/main" id="{00000000-0008-0000-0000-0000BE1F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219575" y="71637525"/>
          <a:ext cx="1552575" cy="1905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352425</xdr:colOff>
      <xdr:row>25</xdr:row>
      <xdr:rowOff>85725</xdr:rowOff>
    </xdr:from>
    <xdr:ext cx="1485900" cy="1905000"/>
    <xdr:pic>
      <xdr:nvPicPr>
        <xdr:cNvPr id="8222" name="Imagen 189">
          <a:extLst>
            <a:ext uri="{FF2B5EF4-FFF2-40B4-BE49-F238E27FC236}">
              <a16:creationId xmlns:a16="http://schemas.microsoft.com/office/drawing/2014/main" id="{00000000-0008-0000-0000-00001E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4191000" y="53359050"/>
          <a:ext cx="1485900" cy="19050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1028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1030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1032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1</xdr:col>
      <xdr:colOff>114300</xdr:colOff>
      <xdr:row>0</xdr:row>
      <xdr:rowOff>152400</xdr:rowOff>
    </xdr:from>
    <xdr:ext cx="2247900" cy="828675"/>
    <xdr:pic>
      <xdr:nvPicPr>
        <xdr:cNvPr id="313" name="Imagen 1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2124075" y="152400"/>
          <a:ext cx="2247900" cy="8286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390525</xdr:colOff>
      <xdr:row>245</xdr:row>
      <xdr:rowOff>95250</xdr:rowOff>
    </xdr:from>
    <xdr:ext cx="1381125" cy="1714500"/>
    <xdr:pic>
      <xdr:nvPicPr>
        <xdr:cNvPr id="230" name="Imagen 211">
          <a:extLst>
            <a:ext uri="{FF2B5EF4-FFF2-40B4-BE49-F238E27FC236}">
              <a16:creationId xmlns:a16="http://schemas.microsoft.com/office/drawing/2014/main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229100" y="545020500"/>
          <a:ext cx="1381125" cy="17145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400050</xdr:colOff>
      <xdr:row>249</xdr:row>
      <xdr:rowOff>180975</xdr:rowOff>
    </xdr:from>
    <xdr:ext cx="1352550" cy="1790700"/>
    <xdr:pic>
      <xdr:nvPicPr>
        <xdr:cNvPr id="233" name="Imagen 39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4238625" y="553259625"/>
          <a:ext cx="1352550" cy="1790700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381000</xdr:colOff>
      <xdr:row>246</xdr:row>
      <xdr:rowOff>66675</xdr:rowOff>
    </xdr:from>
    <xdr:ext cx="1228725" cy="1724025"/>
    <xdr:pic>
      <xdr:nvPicPr>
        <xdr:cNvPr id="237" name="Imagen 212">
          <a:extLst>
            <a:ext uri="{FF2B5EF4-FFF2-40B4-BE49-F238E27FC236}">
              <a16:creationId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4219575" y="547030275"/>
          <a:ext cx="1228725" cy="172402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533400</xdr:colOff>
      <xdr:row>221</xdr:row>
      <xdr:rowOff>76200</xdr:rowOff>
    </xdr:from>
    <xdr:ext cx="1171575" cy="1990725"/>
    <xdr:pic>
      <xdr:nvPicPr>
        <xdr:cNvPr id="144" name="Imagen 143" descr="Resultado de imagen para ZIPPO 49267ZL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4371975" y="495671475"/>
          <a:ext cx="1171575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227</xdr:row>
      <xdr:rowOff>0</xdr:rowOff>
    </xdr:from>
    <xdr:ext cx="304800" cy="304800"/>
    <xdr:sp macro="" textlink="">
      <xdr:nvSpPr>
        <xdr:cNvPr id="1082" name="AutoShape 58" descr="Resultado de imagen para ZIPPO 49417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227</xdr:row>
      <xdr:rowOff>0</xdr:rowOff>
    </xdr:from>
    <xdr:ext cx="304800" cy="304800"/>
    <xdr:sp macro="" textlink="">
      <xdr:nvSpPr>
        <xdr:cNvPr id="1084" name="AutoShape 60" descr="Resultado de imagen para ZIPPO 49417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230</xdr:row>
      <xdr:rowOff>0</xdr:rowOff>
    </xdr:from>
    <xdr:ext cx="304800" cy="304800"/>
    <xdr:sp macro="" textlink="">
      <xdr:nvSpPr>
        <xdr:cNvPr id="1092" name="AutoShape 68" descr="Resultado de imagen para ZIPPO 49452ZL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139404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190500</xdr:colOff>
      <xdr:row>242</xdr:row>
      <xdr:rowOff>1990725</xdr:rowOff>
    </xdr:from>
    <xdr:ext cx="1876425" cy="1971675"/>
    <xdr:pic>
      <xdr:nvPicPr>
        <xdr:cNvPr id="170" name="Imagen 169" descr="Resultado de imagen para ZIPPO 122228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4029075" y="542429700"/>
          <a:ext cx="1876425" cy="1971675"/>
        </a:xfrm>
        <a:prstGeom prst="rect">
          <a:avLst/>
        </a:prstGeom>
        <a:noFill/>
      </xdr:spPr>
    </xdr:pic>
    <xdr:clientData/>
  </xdr:oneCellAnchor>
  <xdr:oneCellAnchor>
    <xdr:from>
      <xdr:col>24</xdr:col>
      <xdr:colOff>295275</xdr:colOff>
      <xdr:row>0</xdr:row>
      <xdr:rowOff>933450</xdr:rowOff>
    </xdr:from>
    <xdr:ext cx="352425" cy="104775"/>
    <xdr:pic>
      <xdr:nvPicPr>
        <xdr:cNvPr id="171" name="Imagen 170" descr="C:\Users\Usuario\Desktop\CARPETA DE RESPALDO 1\LOGO 20 GRADOS SUR.jpg">
          <a:extLst>
            <a:ext uri="{FF2B5EF4-FFF2-40B4-BE49-F238E27FC236}">
              <a16:creationId xmlns:a16="http://schemas.microsoft.com/office/drawing/2014/main" id="{00000000-0008-0000-0000-0000AB000000}"/>
            </a:ext>
          </a:extLst>
        </xdr:cNvPr>
        <xdr:cNvPicPr/>
      </xdr:nvPicPr>
      <xdr:blipFill>
        <a:blip xmlns:r="http://schemas.openxmlformats.org/officeDocument/2006/relationships" r:embed="rId9"/>
        <a:srcRect t="15221" b="32716"/>
        <a:stretch/>
      </xdr:blipFill>
      <xdr:spPr bwMode="auto">
        <a:xfrm>
          <a:off x="25117425" y="933450"/>
          <a:ext cx="352425" cy="104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182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188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190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295275</xdr:colOff>
      <xdr:row>239</xdr:row>
      <xdr:rowOff>104775</xdr:rowOff>
    </xdr:from>
    <xdr:ext cx="1704975" cy="1666875"/>
    <xdr:pic>
      <xdr:nvPicPr>
        <xdr:cNvPr id="211" name="Imagen 210" descr="ZIPPO 49846ZL Frequency ZL – Fath Suiza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133850" y="532390350"/>
          <a:ext cx="1704975" cy="16668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227</xdr:row>
      <xdr:rowOff>95250</xdr:rowOff>
    </xdr:from>
    <xdr:ext cx="1428750" cy="1895475"/>
    <xdr:pic>
      <xdr:nvPicPr>
        <xdr:cNvPr id="235" name="Imagen 234" descr="Amazon.co.jp: ZIPPO Lighter 2021US Starry Sky 49448 : Clothing, Shoes &amp;  Jewelry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4257675" y="505882275"/>
          <a:ext cx="1428750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81</xdr:row>
      <xdr:rowOff>133350</xdr:rowOff>
    </xdr:from>
    <xdr:ext cx="1971675" cy="1819275"/>
    <xdr:pic>
      <xdr:nvPicPr>
        <xdr:cNvPr id="295" name="Imagen 294" descr="Zippo Mazzi High Polish Brass Windproof Pocket Lighter 29668 for sale  online | eBay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3895725" y="165515925"/>
          <a:ext cx="1971675" cy="18192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476250</xdr:colOff>
      <xdr:row>8</xdr:row>
      <xdr:rowOff>66675</xdr:rowOff>
    </xdr:from>
    <xdr:ext cx="1438275" cy="1800225"/>
    <xdr:pic>
      <xdr:nvPicPr>
        <xdr:cNvPr id="4" name="Imagen 3" descr="Encendedor Zippo Lighter High Polish Chrome Plata | Cuotas sin interés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4314825" y="12573000"/>
          <a:ext cx="1438275" cy="1800225"/>
        </a:xfrm>
        <a:prstGeom prst="rect">
          <a:avLst/>
        </a:prstGeom>
        <a:noFill/>
      </xdr:spPr>
    </xdr:pic>
    <xdr:clientData/>
  </xdr:oneCellAnchor>
  <xdr:oneCellAnchor>
    <xdr:from>
      <xdr:col>2</xdr:col>
      <xdr:colOff>971550</xdr:colOff>
      <xdr:row>12</xdr:row>
      <xdr:rowOff>1971675</xdr:rowOff>
    </xdr:from>
    <xdr:ext cx="2190750" cy="2038350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3771900" y="22631400"/>
          <a:ext cx="2190750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95250</xdr:colOff>
      <xdr:row>13</xdr:row>
      <xdr:rowOff>2028825</xdr:rowOff>
    </xdr:from>
    <xdr:ext cx="2066925" cy="1971675"/>
    <xdr:pic>
      <xdr:nvPicPr>
        <xdr:cNvPr id="12" name="Imagen 11" descr="ZIPPO 205 Satin Chrome – Fath Suiza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933825" y="24726900"/>
          <a:ext cx="2066925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15</xdr:row>
      <xdr:rowOff>9525</xdr:rowOff>
    </xdr:from>
    <xdr:ext cx="1847850" cy="1828800"/>
    <xdr:pic>
      <xdr:nvPicPr>
        <xdr:cNvPr id="14" name="Imagen 13" descr="ZIPPO 207 Street Chrome – Fath Suiza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076700" y="26784300"/>
          <a:ext cx="18478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43</xdr:row>
      <xdr:rowOff>0</xdr:rowOff>
    </xdr:from>
    <xdr:ext cx="304800" cy="304800"/>
    <xdr:sp macro="" textlink="">
      <xdr:nvSpPr>
        <xdr:cNvPr id="1036" name="AutoShap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43</xdr:row>
      <xdr:rowOff>0</xdr:rowOff>
    </xdr:from>
    <xdr:ext cx="304800" cy="304800"/>
    <xdr:sp macro="" textlink="">
      <xdr:nvSpPr>
        <xdr:cNvPr id="1037" name="AutoShap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361950</xdr:colOff>
      <xdr:row>53</xdr:row>
      <xdr:rowOff>123825</xdr:rowOff>
    </xdr:from>
    <xdr:ext cx="1419225" cy="1762125"/>
    <xdr:pic>
      <xdr:nvPicPr>
        <xdr:cNvPr id="20" name="Imagen 19" descr="Zippo │ Mechero a prueba de viento 1935 Replica Chrome Brushed | Zippo Spai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200525" y="104355900"/>
          <a:ext cx="1419225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54</xdr:row>
      <xdr:rowOff>123825</xdr:rowOff>
    </xdr:from>
    <xdr:ext cx="1381125" cy="1819275"/>
    <xdr:pic>
      <xdr:nvPicPr>
        <xdr:cNvPr id="21" name="Imagen 20" descr="Encendedor Zippo | Brushed Chrome 1941 Replica | Zippo Chile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210050" y="106394250"/>
          <a:ext cx="1381125" cy="18192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</xdr:colOff>
      <xdr:row>58</xdr:row>
      <xdr:rowOff>95250</xdr:rowOff>
    </xdr:from>
    <xdr:ext cx="2076450" cy="1895475"/>
    <xdr:pic>
      <xdr:nvPicPr>
        <xdr:cNvPr id="22" name="Imagen 21" descr="Zippo 20855 Classic Timberwolves Brushed Chrome Windproof Lighter  41689208554 | eBay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848100" y="114519075"/>
          <a:ext cx="2076450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190500</xdr:colOff>
      <xdr:row>77</xdr:row>
      <xdr:rowOff>47625</xdr:rowOff>
    </xdr:from>
    <xdr:ext cx="1952625" cy="1857375"/>
    <xdr:pic>
      <xdr:nvPicPr>
        <xdr:cNvPr id="8258" name="Imagen 8257" descr="ZIPPO 28973 Armor Antique Silver Plate LIGHTER | eBay">
          <a:extLst>
            <a:ext uri="{FF2B5EF4-FFF2-40B4-BE49-F238E27FC236}">
              <a16:creationId xmlns:a16="http://schemas.microsoft.com/office/drawing/2014/main" id="{00000000-0008-0000-0000-00004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4029075" y="155238450"/>
          <a:ext cx="1952625" cy="18573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152</xdr:row>
      <xdr:rowOff>180975</xdr:rowOff>
    </xdr:from>
    <xdr:ext cx="1409700" cy="1790700"/>
    <xdr:pic>
      <xdr:nvPicPr>
        <xdr:cNvPr id="8274" name="Imagen 8273" descr="Zippo Rick Rietveld Floral Bull Skull Street Chrome Windproof Lighter |  Zippo USA">
          <a:extLst>
            <a:ext uri="{FF2B5EF4-FFF2-40B4-BE49-F238E27FC236}">
              <a16:creationId xmlns:a16="http://schemas.microsoft.com/office/drawing/2014/main" id="{00000000-0008-0000-0000-00005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4191000" y="330669900"/>
          <a:ext cx="1409700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447675</xdr:colOff>
      <xdr:row>155</xdr:row>
      <xdr:rowOff>38100</xdr:rowOff>
    </xdr:from>
    <xdr:ext cx="1466850" cy="1876425"/>
    <xdr:pic>
      <xdr:nvPicPr>
        <xdr:cNvPr id="8286" name="Imagen 8285" descr="Zippo SUNGLASS WOMAN DESIGN ( 48580 ) | Zippo.ca">
          <a:extLst>
            <a:ext uri="{FF2B5EF4-FFF2-40B4-BE49-F238E27FC236}">
              <a16:creationId xmlns:a16="http://schemas.microsoft.com/office/drawing/2014/main" id="{00000000-0008-0000-0000-00005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4286250" y="344795475"/>
          <a:ext cx="146685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95250</xdr:colOff>
      <xdr:row>157</xdr:row>
      <xdr:rowOff>85725</xdr:rowOff>
    </xdr:from>
    <xdr:ext cx="2057400" cy="1857375"/>
    <xdr:pic>
      <xdr:nvPicPr>
        <xdr:cNvPr id="33" name="Imagen 32" descr="Zippo Windproof Lighter - Laser Engrave Lotus Moon Design Iridescent M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933825" y="348919800"/>
          <a:ext cx="2057400" cy="18573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533400</xdr:colOff>
      <xdr:row>158</xdr:row>
      <xdr:rowOff>114300</xdr:rowOff>
    </xdr:from>
    <xdr:ext cx="1400175" cy="1828800"/>
    <xdr:pic>
      <xdr:nvPicPr>
        <xdr:cNvPr id="39" name="Imagen 38" descr="Zippo Linda Pickens Fox Design Black Matte Windproof Lighter | Zippo USA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4371975" y="353025075"/>
          <a:ext cx="1400175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466725</xdr:colOff>
      <xdr:row>159</xdr:row>
      <xdr:rowOff>66675</xdr:rowOff>
    </xdr:from>
    <xdr:ext cx="1400175" cy="1790700"/>
    <xdr:pic>
      <xdr:nvPicPr>
        <xdr:cNvPr id="3" name="Imagen 2" descr="Zippo Lighter: Grizzly Bear by Linda Picken - Black Matte 48597 – Lucas  Lighters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4305300" y="355015800"/>
          <a:ext cx="1400175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390525</xdr:colOff>
      <xdr:row>163</xdr:row>
      <xdr:rowOff>95250</xdr:rowOff>
    </xdr:from>
    <xdr:ext cx="1447800" cy="1828800"/>
    <xdr:pic>
      <xdr:nvPicPr>
        <xdr:cNvPr id="11" name="Imagen 10" descr="ZIPPO | Encendedor para tormentas Mermaid Zippo 540° Design | Zippo Spai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4229100" y="365236125"/>
          <a:ext cx="144780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</xdr:colOff>
      <xdr:row>167</xdr:row>
      <xdr:rowOff>28575</xdr:rowOff>
    </xdr:from>
    <xdr:ext cx="2114550" cy="1971675"/>
    <xdr:pic>
      <xdr:nvPicPr>
        <xdr:cNvPr id="8282" name="Imagen 8281" descr="Zippo Lighter Rogue Wave Design 48621 zippo Original USA | eBay">
          <a:extLst>
            <a:ext uri="{FF2B5EF4-FFF2-40B4-BE49-F238E27FC236}">
              <a16:creationId xmlns:a16="http://schemas.microsoft.com/office/drawing/2014/main" id="{00000000-0008-0000-0000-00005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3886200" y="375361200"/>
          <a:ext cx="2114550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167</xdr:row>
      <xdr:rowOff>2000250</xdr:rowOff>
    </xdr:from>
    <xdr:ext cx="1581150" cy="2038350"/>
    <xdr:pic>
      <xdr:nvPicPr>
        <xdr:cNvPr id="8285" name="Imagen 8284" descr="Zippo Lighter: Lava Flow - 540 Fusion 48622 – Lucas Lighters">
          <a:extLst>
            <a:ext uri="{FF2B5EF4-FFF2-40B4-BE49-F238E27FC236}">
              <a16:creationId xmlns:a16="http://schemas.microsoft.com/office/drawing/2014/main" id="{00000000-0008-0000-0000-00005D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4257675" y="377332875"/>
          <a:ext cx="1581150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</xdr:colOff>
      <xdr:row>171</xdr:row>
      <xdr:rowOff>47625</xdr:rowOff>
    </xdr:from>
    <xdr:ext cx="2085975" cy="1800225"/>
    <xdr:pic>
      <xdr:nvPicPr>
        <xdr:cNvPr id="42" name="Imagen 41" descr="Zippo Pocket Lighter - Spazuk Whales With Underwater Mines Design Wind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3876675" y="385572000"/>
          <a:ext cx="2085975" cy="18002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</xdr:colOff>
      <xdr:row>184</xdr:row>
      <xdr:rowOff>95250</xdr:rowOff>
    </xdr:from>
    <xdr:ext cx="1990725" cy="1695450"/>
    <xdr:pic>
      <xdr:nvPicPr>
        <xdr:cNvPr id="64" name="Imagen 63" descr="Zippo Feuerzeug - Flame and Color, Satin Chrome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867150" y="412118175"/>
          <a:ext cx="1990725" cy="1695450"/>
        </a:xfrm>
        <a:prstGeom prst="rect">
          <a:avLst/>
        </a:prstGeom>
        <a:noFill/>
      </xdr:spPr>
    </xdr:pic>
    <xdr:clientData/>
  </xdr:oneCellAnchor>
  <xdr:oneCellAnchor>
    <xdr:from>
      <xdr:col>2</xdr:col>
      <xdr:colOff>857250</xdr:colOff>
      <xdr:row>215</xdr:row>
      <xdr:rowOff>1933575</xdr:rowOff>
    </xdr:from>
    <xdr:ext cx="2486025" cy="2247900"/>
    <xdr:pic>
      <xdr:nvPicPr>
        <xdr:cNvPr id="68" name="Imagen 67" descr="Encendedor Zippo 49185 Cannabis – Distribuidora Heinrich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3657600" y="485298750"/>
          <a:ext cx="2486025" cy="22479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923925</xdr:colOff>
      <xdr:row>224</xdr:row>
      <xdr:rowOff>1952625</xdr:rowOff>
    </xdr:from>
    <xdr:ext cx="2295525" cy="2124075"/>
    <xdr:pic>
      <xdr:nvPicPr>
        <xdr:cNvPr id="75" name="Imagen 74" descr="ZIPPO 49355 Pirat Ship – Fath Suiza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3724275" y="503662950"/>
          <a:ext cx="2295525" cy="21240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233</xdr:row>
      <xdr:rowOff>38100</xdr:rowOff>
    </xdr:from>
    <xdr:ext cx="2028825" cy="1924050"/>
    <xdr:pic>
      <xdr:nvPicPr>
        <xdr:cNvPr id="8337" name="Imagen 8336" descr="ZIPPO 49796 221 FOUR LEAF CLOVER - Fotosol">
          <a:extLst>
            <a:ext uri="{FF2B5EF4-FFF2-40B4-BE49-F238E27FC236}">
              <a16:creationId xmlns:a16="http://schemas.microsoft.com/office/drawing/2014/main" id="{00000000-0008-0000-0000-00009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3857625" y="520093575"/>
          <a:ext cx="2028825" cy="19240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234</xdr:row>
      <xdr:rowOff>66675</xdr:rowOff>
    </xdr:from>
    <xdr:ext cx="1962150" cy="1876425"/>
    <xdr:pic>
      <xdr:nvPicPr>
        <xdr:cNvPr id="8339" name="Imagen 8338" descr="ZIPPO 49797 WINDY DESIGN - Fotosol">
          <a:extLst>
            <a:ext uri="{FF2B5EF4-FFF2-40B4-BE49-F238E27FC236}">
              <a16:creationId xmlns:a16="http://schemas.microsoft.com/office/drawing/2014/main" id="{00000000-0008-0000-0000-00009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3952875" y="522160500"/>
          <a:ext cx="196215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236</xdr:row>
      <xdr:rowOff>57150</xdr:rowOff>
    </xdr:from>
    <xdr:ext cx="1447800" cy="1981200"/>
    <xdr:pic>
      <xdr:nvPicPr>
        <xdr:cNvPr id="8343" name="Imagen 8342" descr="Full Moon Design Black Light Black Matte Windproof Lighter | Zippo USA">
          <a:extLst>
            <a:ext uri="{FF2B5EF4-FFF2-40B4-BE49-F238E27FC236}">
              <a16:creationId xmlns:a16="http://schemas.microsoft.com/office/drawing/2014/main" id="{00000000-0008-0000-0000-00009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4219575" y="524189325"/>
          <a:ext cx="1447800" cy="1981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250</xdr:row>
      <xdr:rowOff>28575</xdr:rowOff>
    </xdr:from>
    <xdr:ext cx="2076450" cy="1762125"/>
    <xdr:pic>
      <xdr:nvPicPr>
        <xdr:cNvPr id="8347" name="Imagen 8346" descr="Кремни в блистере ZIPPO 2406NG купить на Zippo.ru">
          <a:extLst>
            <a:ext uri="{FF2B5EF4-FFF2-40B4-BE49-F238E27FC236}">
              <a16:creationId xmlns:a16="http://schemas.microsoft.com/office/drawing/2014/main" id="{00000000-0008-0000-0000-00009B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895725" y="555145575"/>
          <a:ext cx="2076450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259</xdr:row>
      <xdr:rowOff>76200</xdr:rowOff>
    </xdr:from>
    <xdr:ext cx="2047875" cy="1743075"/>
    <xdr:pic>
      <xdr:nvPicPr>
        <xdr:cNvPr id="8351" name="Imagen 8350" descr="Zippo Lighter Pouch With Clip LPCB-000001, marrón, funda con clip | Compras  con ventajas en Knivesandtools.es">
          <a:extLst>
            <a:ext uri="{FF2B5EF4-FFF2-40B4-BE49-F238E27FC236}">
              <a16:creationId xmlns:a16="http://schemas.microsoft.com/office/drawing/2014/main" id="{00000000-0008-0000-0000-00009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3857625" y="579653400"/>
          <a:ext cx="2047875" cy="17430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142875</xdr:colOff>
      <xdr:row>258</xdr:row>
      <xdr:rowOff>0</xdr:rowOff>
    </xdr:from>
    <xdr:ext cx="1781175" cy="1905000"/>
    <xdr:pic>
      <xdr:nvPicPr>
        <xdr:cNvPr id="8352" name="Imagen 8351" descr="Zippo, Estuche Zippo Black Lighter Pouch- Clip">
          <a:extLst>
            <a:ext uri="{FF2B5EF4-FFF2-40B4-BE49-F238E27FC236}">
              <a16:creationId xmlns:a16="http://schemas.microsoft.com/office/drawing/2014/main" id="{00000000-0008-0000-0000-0000A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3981450" y="577319775"/>
          <a:ext cx="178117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428625</xdr:colOff>
      <xdr:row>174</xdr:row>
      <xdr:rowOff>57150</xdr:rowOff>
    </xdr:from>
    <xdr:ext cx="1343025" cy="1828800"/>
    <xdr:pic>
      <xdr:nvPicPr>
        <xdr:cNvPr id="8353" name="Imagen 8352" descr="Zippo 48629 Zippo Logo ( 48629ZL ) | Zippo.ca">
          <a:extLst>
            <a:ext uri="{FF2B5EF4-FFF2-40B4-BE49-F238E27FC236}">
              <a16:creationId xmlns:a16="http://schemas.microsoft.com/office/drawing/2014/main" id="{00000000-0008-0000-0000-0000A1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4267200" y="391696575"/>
          <a:ext cx="1343025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447675</xdr:colOff>
      <xdr:row>46</xdr:row>
      <xdr:rowOff>2047875</xdr:rowOff>
    </xdr:from>
    <xdr:ext cx="1323975" cy="1924050"/>
    <xdr:pic>
      <xdr:nvPicPr>
        <xdr:cNvPr id="8" name="Imagen 7" descr="Slim Purple Zippo Logo | Zippo Chile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4286250" y="92001975"/>
          <a:ext cx="1323975" cy="19240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</xdr:colOff>
      <xdr:row>12</xdr:row>
      <xdr:rowOff>0</xdr:rowOff>
    </xdr:from>
    <xdr:ext cx="2066925" cy="1971675"/>
    <xdr:pic>
      <xdr:nvPicPr>
        <xdr:cNvPr id="45" name="Imagen 44" descr="Zippo, RG Antique Brass, 201FB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3886200" y="20640675"/>
          <a:ext cx="2066925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504825</xdr:colOff>
      <xdr:row>252</xdr:row>
      <xdr:rowOff>114300</xdr:rowOff>
    </xdr:from>
    <xdr:ext cx="1228725" cy="1647825"/>
    <xdr:pic>
      <xdr:nvPicPr>
        <xdr:cNvPr id="46" name="Imagen 45" descr="Витрина для зажигалок ZIPPO 142713 купить оптом в Москве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/>
        <a:srcRect/>
        <a:stretch>
          <a:fillRect/>
        </a:stretch>
      </xdr:blipFill>
      <xdr:spPr bwMode="auto">
        <a:xfrm>
          <a:off x="4343400" y="559308000"/>
          <a:ext cx="1228725" cy="16478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253</xdr:row>
      <xdr:rowOff>85725</xdr:rowOff>
    </xdr:from>
    <xdr:ext cx="1543050" cy="1657350"/>
    <xdr:pic>
      <xdr:nvPicPr>
        <xdr:cNvPr id="53" name="Imagen 52" descr="Display Zippo 142725 Unisex | eBay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133850" y="561317775"/>
          <a:ext cx="1543050" cy="1657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438150</xdr:colOff>
      <xdr:row>254</xdr:row>
      <xdr:rowOff>47625</xdr:rowOff>
    </xdr:from>
    <xdr:ext cx="1219200" cy="1724025"/>
    <xdr:pic>
      <xdr:nvPicPr>
        <xdr:cNvPr id="70" name="Imagen 69" descr="Витрина для зажигалок ZIPPO 142720 купить оптом в Москве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/>
        <a:srcRect/>
        <a:stretch>
          <a:fillRect/>
        </a:stretch>
      </xdr:blipFill>
      <xdr:spPr bwMode="auto">
        <a:xfrm>
          <a:off x="4276725" y="565356375"/>
          <a:ext cx="1219200" cy="1724025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1019175</xdr:colOff>
      <xdr:row>40</xdr:row>
      <xdr:rowOff>28575</xdr:rowOff>
    </xdr:from>
    <xdr:ext cx="2114550" cy="2028825"/>
    <xdr:pic>
      <xdr:nvPicPr>
        <xdr:cNvPr id="9" name="Imagen 8" descr="Zippo 352 Regular Venetian - Fotosol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/>
        <a:srcRect/>
        <a:stretch>
          <a:fillRect/>
        </a:stretch>
      </xdr:blipFill>
      <xdr:spPr bwMode="auto">
        <a:xfrm>
          <a:off x="3819525" y="79800450"/>
          <a:ext cx="2114550" cy="20288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228600</xdr:colOff>
      <xdr:row>49</xdr:row>
      <xdr:rowOff>85725</xdr:rowOff>
    </xdr:from>
    <xdr:ext cx="1590675" cy="1752600"/>
    <xdr:pic>
      <xdr:nvPicPr>
        <xdr:cNvPr id="7" name="Imagen 6" descr="Amazon.com: Zippo Lighter - Personalized Customize Message Engrave on Slim  Size Windproof Lighter (Chrome Venetian) #1652 : Health &amp; Household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/>
        <a:srcRect/>
        <a:stretch>
          <a:fillRect/>
        </a:stretch>
      </xdr:blipFill>
      <xdr:spPr bwMode="auto">
        <a:xfrm>
          <a:off x="4067175" y="96164400"/>
          <a:ext cx="1590675" cy="17526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80</xdr:row>
      <xdr:rowOff>38100</xdr:rowOff>
    </xdr:from>
    <xdr:ext cx="1714500" cy="1733550"/>
    <xdr:pic>
      <xdr:nvPicPr>
        <xdr:cNvPr id="31" name="Imagen 30" descr="ZIPPO 29578 Play Boy – Fath Suiza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124325" y="161343975"/>
          <a:ext cx="1714500" cy="17335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323850</xdr:colOff>
      <xdr:row>149</xdr:row>
      <xdr:rowOff>57150</xdr:rowOff>
    </xdr:from>
    <xdr:ext cx="1504950" cy="1952625"/>
    <xdr:pic>
      <xdr:nvPicPr>
        <xdr:cNvPr id="26" name="Imagen 25" descr="Zippo Universe Astro Design 540 Fusion Windproof Lighter | Zippo USA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/>
        <a:srcRect/>
        <a:stretch>
          <a:fillRect/>
        </a:stretch>
      </xdr:blipFill>
      <xdr:spPr bwMode="auto">
        <a:xfrm>
          <a:off x="4162425" y="324431025"/>
          <a:ext cx="1504950" cy="19526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409575</xdr:colOff>
      <xdr:row>151</xdr:row>
      <xdr:rowOff>95250</xdr:rowOff>
    </xdr:from>
    <xdr:ext cx="1428750" cy="1809750"/>
    <xdr:pic>
      <xdr:nvPicPr>
        <xdr:cNvPr id="8256" name="Imagen 8255" descr="Zippo HARLEY DAVIDSON DESIGN ( 48558 ) - Zippo.ca">
          <a:extLst>
            <a:ext uri="{FF2B5EF4-FFF2-40B4-BE49-F238E27FC236}">
              <a16:creationId xmlns:a16="http://schemas.microsoft.com/office/drawing/2014/main" id="{00000000-0008-0000-0000-00004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/>
        <a:srcRect/>
        <a:stretch>
          <a:fillRect/>
        </a:stretch>
      </xdr:blipFill>
      <xdr:spPr bwMode="auto">
        <a:xfrm>
          <a:off x="4248150" y="328545825"/>
          <a:ext cx="1428750" cy="18097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219</xdr:row>
      <xdr:rowOff>28575</xdr:rowOff>
    </xdr:from>
    <xdr:ext cx="1562100" cy="1943100"/>
    <xdr:pic>
      <xdr:nvPicPr>
        <xdr:cNvPr id="91" name="Imagen 90" descr="Zippo | Classic Glow In The Dark Zippo Logo Windproof Lighter | Zippo UAE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/>
        <a:srcRect/>
        <a:stretch>
          <a:fillRect/>
        </a:stretch>
      </xdr:blipFill>
      <xdr:spPr bwMode="auto">
        <a:xfrm>
          <a:off x="4191000" y="489508800"/>
          <a:ext cx="1562100" cy="1943100"/>
        </a:xfrm>
        <a:prstGeom prst="rect">
          <a:avLst/>
        </a:prstGeom>
        <a:noFill/>
      </xdr:spPr>
    </xdr:pic>
    <xdr:clientData/>
  </xdr:oneCellAnchor>
  <xdr:oneCellAnchor>
    <xdr:from>
      <xdr:col>2</xdr:col>
      <xdr:colOff>742950</xdr:colOff>
      <xdr:row>173</xdr:row>
      <xdr:rowOff>114300</xdr:rowOff>
    </xdr:from>
    <xdr:ext cx="2581275" cy="1847850"/>
    <xdr:pic>
      <xdr:nvPicPr>
        <xdr:cNvPr id="94" name="Imagen 93" descr="Zippo 26106 Grass Green Matte | smokenet.cz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/>
        <a:srcRect/>
        <a:stretch>
          <a:fillRect/>
        </a:stretch>
      </xdr:blipFill>
      <xdr:spPr bwMode="auto">
        <a:xfrm>
          <a:off x="3543300" y="389715375"/>
          <a:ext cx="2581275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95250</xdr:colOff>
      <xdr:row>20</xdr:row>
      <xdr:rowOff>38100</xdr:rowOff>
    </xdr:from>
    <xdr:ext cx="1981200" cy="1876425"/>
    <xdr:pic>
      <xdr:nvPicPr>
        <xdr:cNvPr id="8320" name="Imagen 8319" descr="ZIPPO MODELO 214 ZL MATE Blanco - Fotosol">
          <a:extLst>
            <a:ext uri="{FF2B5EF4-FFF2-40B4-BE49-F238E27FC236}">
              <a16:creationId xmlns:a16="http://schemas.microsoft.com/office/drawing/2014/main" id="{00000000-0008-0000-0000-00008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/>
        <a:srcRect/>
        <a:stretch>
          <a:fillRect/>
        </a:stretch>
      </xdr:blipFill>
      <xdr:spPr bwMode="auto">
        <a:xfrm>
          <a:off x="3933825" y="39042975"/>
          <a:ext cx="19812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255</xdr:row>
      <xdr:rowOff>19050</xdr:rowOff>
    </xdr:from>
    <xdr:ext cx="1476375" cy="1800225"/>
    <xdr:pic>
      <xdr:nvPicPr>
        <xdr:cNvPr id="107" name="Imagen 106" descr="Amazon.com: Zippo Coyote - Bolsa táctica para encendedor : Deportes y  Actividades al Aire Libre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/>
        <a:srcRect/>
        <a:stretch>
          <a:fillRect/>
        </a:stretch>
      </xdr:blipFill>
      <xdr:spPr bwMode="auto">
        <a:xfrm>
          <a:off x="4257675" y="569404500"/>
          <a:ext cx="1476375" cy="18002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230</xdr:row>
      <xdr:rowOff>76200</xdr:rowOff>
    </xdr:from>
    <xdr:ext cx="1581150" cy="1866900"/>
    <xdr:pic>
      <xdr:nvPicPr>
        <xdr:cNvPr id="124" name="Imagen 123" descr="Lighters Zippo 49533 Unisex | eBay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/>
        <a:srcRect/>
        <a:stretch>
          <a:fillRect/>
        </a:stretch>
      </xdr:blipFill>
      <xdr:spPr bwMode="auto">
        <a:xfrm>
          <a:off x="4133850" y="514016625"/>
          <a:ext cx="1581150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152400</xdr:colOff>
      <xdr:row>50</xdr:row>
      <xdr:rowOff>66675</xdr:rowOff>
    </xdr:from>
    <xdr:ext cx="1800225" cy="1790700"/>
    <xdr:pic>
      <xdr:nvPicPr>
        <xdr:cNvPr id="8355" name="Imagen 8354" descr="Zippo 1652B, Bật lửa Slim Venetian Brass hoa văn - Ambe.vn">
          <a:extLst>
            <a:ext uri="{FF2B5EF4-FFF2-40B4-BE49-F238E27FC236}">
              <a16:creationId xmlns:a16="http://schemas.microsoft.com/office/drawing/2014/main" id="{00000000-0008-0000-0000-0000A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/>
        <a:srcRect/>
        <a:stretch>
          <a:fillRect/>
        </a:stretch>
      </xdr:blipFill>
      <xdr:spPr bwMode="auto">
        <a:xfrm>
          <a:off x="3990975" y="98183700"/>
          <a:ext cx="1800225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18</xdr:row>
      <xdr:rowOff>85725</xdr:rowOff>
    </xdr:from>
    <xdr:ext cx="1390650" cy="1828800"/>
    <xdr:pic>
      <xdr:nvPicPr>
        <xdr:cNvPr id="8357" name="Imagen 8356" descr="Amazon.com: Zippo Encendedor de emblema de tubo cromado cepillado de 200 PL  : Salud y Hogar">
          <a:extLst>
            <a:ext uri="{FF2B5EF4-FFF2-40B4-BE49-F238E27FC236}">
              <a16:creationId xmlns:a16="http://schemas.microsoft.com/office/drawing/2014/main" id="{00000000-0008-0000-0000-0000A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/>
        <a:srcRect/>
        <a:stretch>
          <a:fillRect/>
        </a:stretch>
      </xdr:blipFill>
      <xdr:spPr bwMode="auto">
        <a:xfrm>
          <a:off x="4219575" y="35013900"/>
          <a:ext cx="13906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</xdr:colOff>
      <xdr:row>41</xdr:row>
      <xdr:rowOff>57150</xdr:rowOff>
    </xdr:from>
    <xdr:ext cx="2047875" cy="1885950"/>
    <xdr:pic>
      <xdr:nvPicPr>
        <xdr:cNvPr id="8364" name="Imagen 8363" descr="Zapalniczka Zippo 352B Venetian High Polish Brass - Zapalniczki.eu">
          <a:extLst>
            <a:ext uri="{FF2B5EF4-FFF2-40B4-BE49-F238E27FC236}">
              <a16:creationId xmlns:a16="http://schemas.microsoft.com/office/drawing/2014/main" id="{00000000-0008-0000-0000-0000A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/>
        <a:srcRect/>
        <a:stretch>
          <a:fillRect/>
        </a:stretch>
      </xdr:blipFill>
      <xdr:spPr bwMode="auto">
        <a:xfrm>
          <a:off x="3886200" y="81867375"/>
          <a:ext cx="2047875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313134</xdr:colOff>
      <xdr:row>257</xdr:row>
      <xdr:rowOff>19050</xdr:rowOff>
    </xdr:from>
    <xdr:ext cx="1562100" cy="1955403"/>
    <xdr:pic>
      <xdr:nvPicPr>
        <xdr:cNvPr id="8368" name="Imagen 8367" descr="Zippo LPLB, Lighter &amp;#034;Brown Leather Pouch&amp;#034; w/Belt Loop | eBay">
          <a:extLst>
            <a:ext uri="{FF2B5EF4-FFF2-40B4-BE49-F238E27FC236}">
              <a16:creationId xmlns:a16="http://schemas.microsoft.com/office/drawing/2014/main" id="{00000000-0008-0000-0000-0000B0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/>
        <a:srcRect/>
        <a:stretch>
          <a:fillRect/>
        </a:stretch>
      </xdr:blipFill>
      <xdr:spPr bwMode="auto">
        <a:xfrm>
          <a:off x="4162822" y="509120378"/>
          <a:ext cx="1562100" cy="1955403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192</xdr:row>
      <xdr:rowOff>95250</xdr:rowOff>
    </xdr:from>
    <xdr:ext cx="2085975" cy="1790700"/>
    <xdr:pic>
      <xdr:nvPicPr>
        <xdr:cNvPr id="8354" name="Imagen 8353" descr="48790 Rose tattoo">
          <a:extLst>
            <a:ext uri="{FF2B5EF4-FFF2-40B4-BE49-F238E27FC236}">
              <a16:creationId xmlns:a16="http://schemas.microsoft.com/office/drawing/2014/main" id="{00000000-0008-0000-0000-0000A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/>
        <a:srcRect/>
        <a:stretch>
          <a:fillRect/>
        </a:stretch>
      </xdr:blipFill>
      <xdr:spPr bwMode="auto">
        <a:xfrm>
          <a:off x="3857625" y="430463325"/>
          <a:ext cx="2085975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190</xdr:row>
      <xdr:rowOff>2009775</xdr:rowOff>
    </xdr:from>
    <xdr:ext cx="2143125" cy="2009775"/>
    <xdr:pic>
      <xdr:nvPicPr>
        <xdr:cNvPr id="121" name="Imagen 120" descr="48783 Zippo Öngyújtó Founder's Day - Trafikbox.hu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/>
        <a:srcRect/>
        <a:stretch>
          <a:fillRect/>
        </a:stretch>
      </xdr:blipFill>
      <xdr:spPr bwMode="auto">
        <a:xfrm>
          <a:off x="3857625" y="426262800"/>
          <a:ext cx="2143125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318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319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320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227</xdr:row>
      <xdr:rowOff>0</xdr:rowOff>
    </xdr:from>
    <xdr:ext cx="304800" cy="304800"/>
    <xdr:sp macro="" textlink="">
      <xdr:nvSpPr>
        <xdr:cNvPr id="336" name="AutoShape 58" descr="Resultado de imagen para ZIPPO 49417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227</xdr:row>
      <xdr:rowOff>0</xdr:rowOff>
    </xdr:from>
    <xdr:ext cx="304800" cy="304800"/>
    <xdr:sp macro="" textlink="">
      <xdr:nvSpPr>
        <xdr:cNvPr id="337" name="AutoShape 60" descr="Resultado de imagen para ZIPPO 49417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230</xdr:row>
      <xdr:rowOff>0</xdr:rowOff>
    </xdr:from>
    <xdr:ext cx="304800" cy="304800"/>
    <xdr:sp macro="" textlink="">
      <xdr:nvSpPr>
        <xdr:cNvPr id="338" name="AutoShape 68" descr="Resultado de imagen para ZIPPO 49452ZL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139404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24</xdr:col>
      <xdr:colOff>295275</xdr:colOff>
      <xdr:row>0</xdr:row>
      <xdr:rowOff>933450</xdr:rowOff>
    </xdr:from>
    <xdr:ext cx="352425" cy="104775"/>
    <xdr:pic>
      <xdr:nvPicPr>
        <xdr:cNvPr id="346" name="Imagen 345" descr="C:\Users\Usuario\Desktop\CARPETA DE RESPALDO 1\LOGO 20 GRADOS SUR.jpg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/>
      </xdr:nvPicPr>
      <xdr:blipFill>
        <a:blip xmlns:r="http://schemas.openxmlformats.org/officeDocument/2006/relationships" r:embed="rId9"/>
        <a:srcRect t="15221" b="32716"/>
        <a:stretch/>
      </xdr:blipFill>
      <xdr:spPr bwMode="auto">
        <a:xfrm>
          <a:off x="25117425" y="933450"/>
          <a:ext cx="352425" cy="104775"/>
        </a:xfrm>
        <a:prstGeom prst="rect">
          <a:avLst/>
        </a:prstGeom>
        <a:noFill/>
        <a:ln>
          <a:noFill/>
        </a:ln>
      </xdr:spPr>
    </xdr:pic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347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348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349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295275</xdr:colOff>
      <xdr:row>239</xdr:row>
      <xdr:rowOff>104775</xdr:rowOff>
    </xdr:from>
    <xdr:ext cx="1704975" cy="1666875"/>
    <xdr:pic>
      <xdr:nvPicPr>
        <xdr:cNvPr id="353" name="Imagen 352" descr="ZIPPO 49846ZL Frequency ZL – Fath Suiza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4133850" y="532390350"/>
          <a:ext cx="1704975" cy="16668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15</xdr:row>
      <xdr:rowOff>9525</xdr:rowOff>
    </xdr:from>
    <xdr:ext cx="1847850" cy="1828800"/>
    <xdr:pic>
      <xdr:nvPicPr>
        <xdr:cNvPr id="381" name="Imagen 380" descr="ZIPPO 207 Street Chrome – Fath Suiza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076700" y="26784300"/>
          <a:ext cx="18478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43</xdr:row>
      <xdr:rowOff>0</xdr:rowOff>
    </xdr:from>
    <xdr:ext cx="304800" cy="304800"/>
    <xdr:sp macro="" textlink="">
      <xdr:nvSpPr>
        <xdr:cNvPr id="382" name="AutoShape 12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43</xdr:row>
      <xdr:rowOff>0</xdr:rowOff>
    </xdr:from>
    <xdr:ext cx="304800" cy="304800"/>
    <xdr:sp macro="" textlink="">
      <xdr:nvSpPr>
        <xdr:cNvPr id="383" name="AutoShape 13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28575</xdr:colOff>
      <xdr:row>184</xdr:row>
      <xdr:rowOff>95250</xdr:rowOff>
    </xdr:from>
    <xdr:ext cx="1990725" cy="1695450"/>
    <xdr:pic>
      <xdr:nvPicPr>
        <xdr:cNvPr id="448" name="Imagen 447" descr="Zippo Feuerzeug - Flame and Color, Satin Chrome">
          <a:extLst>
            <a:ext uri="{FF2B5EF4-FFF2-40B4-BE49-F238E27FC236}">
              <a16:creationId xmlns:a16="http://schemas.microsoft.com/office/drawing/2014/main" id="{00000000-0008-0000-0000-0000C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867150" y="412118175"/>
          <a:ext cx="1990725" cy="16954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250</xdr:row>
      <xdr:rowOff>28575</xdr:rowOff>
    </xdr:from>
    <xdr:ext cx="2076450" cy="1762125"/>
    <xdr:pic>
      <xdr:nvPicPr>
        <xdr:cNvPr id="487" name="Imagen 486" descr="Кремни в блистере ZIPPO 2406NG купить на Zippo.ru">
          <a:extLst>
            <a:ext uri="{FF2B5EF4-FFF2-40B4-BE49-F238E27FC236}">
              <a16:creationId xmlns:a16="http://schemas.microsoft.com/office/drawing/2014/main" id="{00000000-0008-0000-0000-0000E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895725" y="555145575"/>
          <a:ext cx="2076450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253</xdr:row>
      <xdr:rowOff>85725</xdr:rowOff>
    </xdr:from>
    <xdr:ext cx="1543050" cy="1657350"/>
    <xdr:pic>
      <xdr:nvPicPr>
        <xdr:cNvPr id="500" name="Imagen 499" descr="Display Zippo 142725 Unisex | eBay">
          <a:extLst>
            <a:ext uri="{FF2B5EF4-FFF2-40B4-BE49-F238E27FC236}">
              <a16:creationId xmlns:a16="http://schemas.microsoft.com/office/drawing/2014/main" id="{00000000-0008-0000-0000-0000F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133850" y="561317775"/>
          <a:ext cx="1543050" cy="1657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80</xdr:row>
      <xdr:rowOff>38100</xdr:rowOff>
    </xdr:from>
    <xdr:ext cx="1714500" cy="1733550"/>
    <xdr:pic>
      <xdr:nvPicPr>
        <xdr:cNvPr id="508" name="Imagen 507" descr="ZIPPO 29578 Play Boy – Fath Suiza">
          <a:extLst>
            <a:ext uri="{FF2B5EF4-FFF2-40B4-BE49-F238E27FC236}">
              <a16:creationId xmlns:a16="http://schemas.microsoft.com/office/drawing/2014/main" id="{00000000-0008-0000-0000-0000F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124325" y="161343975"/>
          <a:ext cx="1714500" cy="17335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200025</xdr:colOff>
      <xdr:row>46</xdr:row>
      <xdr:rowOff>0</xdr:rowOff>
    </xdr:from>
    <xdr:ext cx="1743075" cy="1847850"/>
    <xdr:pic>
      <xdr:nvPicPr>
        <xdr:cNvPr id="589" name="Imagen 588" descr="ZIPPO 1633 Slim Red – Fath Suiza">
          <a:extLst>
            <a:ext uri="{FF2B5EF4-FFF2-40B4-BE49-F238E27FC236}">
              <a16:creationId xmlns:a16="http://schemas.microsoft.com/office/drawing/2014/main" id="{00000000-0008-0000-0000-00004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/>
        <a:srcRect/>
        <a:stretch>
          <a:fillRect/>
        </a:stretch>
      </xdr:blipFill>
      <xdr:spPr bwMode="auto">
        <a:xfrm>
          <a:off x="4038600" y="89944575"/>
          <a:ext cx="1743075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485775</xdr:colOff>
      <xdr:row>48</xdr:row>
      <xdr:rowOff>85725</xdr:rowOff>
    </xdr:from>
    <xdr:ext cx="1057275" cy="1828800"/>
    <xdr:pic>
      <xdr:nvPicPr>
        <xdr:cNvPr id="590" name="Imagen 589" descr="Slim® Navy Matte | Zippo USA">
          <a:extLst>
            <a:ext uri="{FF2B5EF4-FFF2-40B4-BE49-F238E27FC236}">
              <a16:creationId xmlns:a16="http://schemas.microsoft.com/office/drawing/2014/main" id="{00000000-0008-0000-0000-00004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/>
        <a:srcRect/>
        <a:stretch>
          <a:fillRect/>
        </a:stretch>
      </xdr:blipFill>
      <xdr:spPr bwMode="auto">
        <a:xfrm>
          <a:off x="4324350" y="94126050"/>
          <a:ext cx="1057275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333375</xdr:colOff>
      <xdr:row>89</xdr:row>
      <xdr:rowOff>57150</xdr:rowOff>
    </xdr:from>
    <xdr:ext cx="1524000" cy="1876425"/>
    <xdr:pic>
      <xdr:nvPicPr>
        <xdr:cNvPr id="592" name="Imagen 591">
          <a:extLst>
            <a:ext uri="{FF2B5EF4-FFF2-40B4-BE49-F238E27FC236}">
              <a16:creationId xmlns:a16="http://schemas.microsoft.com/office/drawing/2014/main" id="{00000000-0008-0000-0000-00005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/>
        <a:srcRect/>
        <a:stretch>
          <a:fillRect/>
        </a:stretch>
      </xdr:blipFill>
      <xdr:spPr bwMode="auto">
        <a:xfrm>
          <a:off x="4171950" y="183784875"/>
          <a:ext cx="15240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333375</xdr:colOff>
      <xdr:row>91</xdr:row>
      <xdr:rowOff>152400</xdr:rowOff>
    </xdr:from>
    <xdr:ext cx="1514475" cy="1781175"/>
    <xdr:pic>
      <xdr:nvPicPr>
        <xdr:cNvPr id="593" name="Imagen 592">
          <a:extLst>
            <a:ext uri="{FF2B5EF4-FFF2-40B4-BE49-F238E27FC236}">
              <a16:creationId xmlns:a16="http://schemas.microsoft.com/office/drawing/2014/main" id="{00000000-0008-0000-0000-00005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/>
        <a:srcRect/>
        <a:stretch>
          <a:fillRect/>
        </a:stretch>
      </xdr:blipFill>
      <xdr:spPr bwMode="auto">
        <a:xfrm rot="10800000" flipH="1" flipV="1">
          <a:off x="4171950" y="187956825"/>
          <a:ext cx="1514475" cy="17811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257175</xdr:colOff>
      <xdr:row>92</xdr:row>
      <xdr:rowOff>85725</xdr:rowOff>
    </xdr:from>
    <xdr:ext cx="1495425" cy="1905000"/>
    <xdr:pic>
      <xdr:nvPicPr>
        <xdr:cNvPr id="594" name="Imagen 593">
          <a:extLst>
            <a:ext uri="{FF2B5EF4-FFF2-40B4-BE49-F238E27FC236}">
              <a16:creationId xmlns:a16="http://schemas.microsoft.com/office/drawing/2014/main" id="{00000000-0008-0000-0000-00005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/>
        <a:srcRect/>
        <a:stretch>
          <a:fillRect/>
        </a:stretch>
      </xdr:blipFill>
      <xdr:spPr bwMode="auto">
        <a:xfrm>
          <a:off x="4095750" y="189928500"/>
          <a:ext cx="149542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93</xdr:row>
      <xdr:rowOff>114300</xdr:rowOff>
    </xdr:from>
    <xdr:ext cx="1409700" cy="1866900"/>
    <xdr:pic>
      <xdr:nvPicPr>
        <xdr:cNvPr id="597" name="Imagen 596">
          <a:extLst>
            <a:ext uri="{FF2B5EF4-FFF2-40B4-BE49-F238E27FC236}">
              <a16:creationId xmlns:a16="http://schemas.microsoft.com/office/drawing/2014/main" id="{00000000-0008-0000-0000-00005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/>
        <a:srcRect/>
        <a:stretch>
          <a:fillRect/>
        </a:stretch>
      </xdr:blipFill>
      <xdr:spPr bwMode="auto">
        <a:xfrm>
          <a:off x="4210050" y="191995425"/>
          <a:ext cx="1409700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94</xdr:row>
      <xdr:rowOff>142875</xdr:rowOff>
    </xdr:from>
    <xdr:ext cx="1390650" cy="1790700"/>
    <xdr:pic>
      <xdr:nvPicPr>
        <xdr:cNvPr id="598" name="Imagen 597">
          <a:extLst>
            <a:ext uri="{FF2B5EF4-FFF2-40B4-BE49-F238E27FC236}">
              <a16:creationId xmlns:a16="http://schemas.microsoft.com/office/drawing/2014/main" id="{00000000-0008-0000-0000-00005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/>
        <a:srcRect/>
        <a:stretch>
          <a:fillRect/>
        </a:stretch>
      </xdr:blipFill>
      <xdr:spPr bwMode="auto">
        <a:xfrm>
          <a:off x="4257675" y="194062350"/>
          <a:ext cx="1390650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150</xdr:row>
      <xdr:rowOff>161925</xdr:rowOff>
    </xdr:from>
    <xdr:ext cx="2028825" cy="1819275"/>
    <xdr:pic>
      <xdr:nvPicPr>
        <xdr:cNvPr id="604" name="Imagen 603" descr="Frank Frazetta 48555 - Zippo Lighters Australia">
          <a:extLst>
            <a:ext uri="{FF2B5EF4-FFF2-40B4-BE49-F238E27FC236}">
              <a16:creationId xmlns:a16="http://schemas.microsoft.com/office/drawing/2014/main" id="{00000000-0008-0000-0000-00005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/>
        <a:srcRect/>
        <a:stretch>
          <a:fillRect/>
        </a:stretch>
      </xdr:blipFill>
      <xdr:spPr bwMode="auto">
        <a:xfrm>
          <a:off x="3895725" y="326574150"/>
          <a:ext cx="2028825" cy="18192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195</xdr:row>
      <xdr:rowOff>28575</xdr:rowOff>
    </xdr:from>
    <xdr:ext cx="1466850" cy="1914525"/>
    <xdr:pic>
      <xdr:nvPicPr>
        <xdr:cNvPr id="606" name="Imagen 605">
          <a:extLst>
            <a:ext uri="{FF2B5EF4-FFF2-40B4-BE49-F238E27FC236}">
              <a16:creationId xmlns:a16="http://schemas.microsoft.com/office/drawing/2014/main" id="{00000000-0008-0000-0000-00005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/>
        <a:srcRect/>
        <a:stretch>
          <a:fillRect/>
        </a:stretch>
      </xdr:blipFill>
      <xdr:spPr bwMode="auto">
        <a:xfrm>
          <a:off x="4181475" y="440588400"/>
          <a:ext cx="1466850" cy="19145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199</xdr:row>
      <xdr:rowOff>47625</xdr:rowOff>
    </xdr:from>
    <xdr:ext cx="1562100" cy="1990725"/>
    <xdr:pic>
      <xdr:nvPicPr>
        <xdr:cNvPr id="612" name="Imagen 611">
          <a:extLst>
            <a:ext uri="{FF2B5EF4-FFF2-40B4-BE49-F238E27FC236}">
              <a16:creationId xmlns:a16="http://schemas.microsoft.com/office/drawing/2014/main" id="{00000000-0008-0000-0000-00006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/>
        <a:srcRect/>
        <a:stretch>
          <a:fillRect/>
        </a:stretch>
      </xdr:blipFill>
      <xdr:spPr bwMode="auto">
        <a:xfrm>
          <a:off x="4133850" y="448760850"/>
          <a:ext cx="1562100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314325</xdr:colOff>
      <xdr:row>200</xdr:row>
      <xdr:rowOff>57150</xdr:rowOff>
    </xdr:from>
    <xdr:ext cx="1495425" cy="1962150"/>
    <xdr:pic>
      <xdr:nvPicPr>
        <xdr:cNvPr id="613" name="Imagen 612">
          <a:extLst>
            <a:ext uri="{FF2B5EF4-FFF2-40B4-BE49-F238E27FC236}">
              <a16:creationId xmlns:a16="http://schemas.microsoft.com/office/drawing/2014/main" id="{00000000-0008-0000-0000-00006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/>
        <a:srcRect/>
        <a:stretch>
          <a:fillRect/>
        </a:stretch>
      </xdr:blipFill>
      <xdr:spPr bwMode="auto">
        <a:xfrm>
          <a:off x="4152900" y="450808725"/>
          <a:ext cx="1495425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201</xdr:row>
      <xdr:rowOff>57150</xdr:rowOff>
    </xdr:from>
    <xdr:ext cx="1438275" cy="1914525"/>
    <xdr:pic>
      <xdr:nvPicPr>
        <xdr:cNvPr id="616" name="Imagen 615">
          <a:extLst>
            <a:ext uri="{FF2B5EF4-FFF2-40B4-BE49-F238E27FC236}">
              <a16:creationId xmlns:a16="http://schemas.microsoft.com/office/drawing/2014/main" id="{00000000-0008-0000-0000-00006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/>
        <a:srcRect/>
        <a:stretch>
          <a:fillRect/>
        </a:stretch>
      </xdr:blipFill>
      <xdr:spPr bwMode="auto">
        <a:xfrm>
          <a:off x="4191000" y="454885425"/>
          <a:ext cx="1438275" cy="19145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219075</xdr:colOff>
      <xdr:row>204</xdr:row>
      <xdr:rowOff>85725</xdr:rowOff>
    </xdr:from>
    <xdr:ext cx="1495425" cy="1933575"/>
    <xdr:pic>
      <xdr:nvPicPr>
        <xdr:cNvPr id="619" name="Imagen 618">
          <a:extLst>
            <a:ext uri="{FF2B5EF4-FFF2-40B4-BE49-F238E27FC236}">
              <a16:creationId xmlns:a16="http://schemas.microsoft.com/office/drawing/2014/main" id="{00000000-0008-0000-0000-00006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/>
        <a:srcRect/>
        <a:stretch>
          <a:fillRect/>
        </a:stretch>
      </xdr:blipFill>
      <xdr:spPr bwMode="auto">
        <a:xfrm rot="10800000" flipH="1" flipV="1">
          <a:off x="4057650" y="461029050"/>
          <a:ext cx="1495425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161925</xdr:colOff>
      <xdr:row>208</xdr:row>
      <xdr:rowOff>47625</xdr:rowOff>
    </xdr:from>
    <xdr:ext cx="1657350" cy="1943100"/>
    <xdr:pic>
      <xdr:nvPicPr>
        <xdr:cNvPr id="625" name="Imagen 624">
          <a:extLst>
            <a:ext uri="{FF2B5EF4-FFF2-40B4-BE49-F238E27FC236}">
              <a16:creationId xmlns:a16="http://schemas.microsoft.com/office/drawing/2014/main" id="{00000000-0008-0000-0000-00007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/>
        <a:srcRect/>
        <a:stretch>
          <a:fillRect/>
        </a:stretch>
      </xdr:blipFill>
      <xdr:spPr bwMode="auto">
        <a:xfrm>
          <a:off x="4000500" y="469144350"/>
          <a:ext cx="1657350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304800</xdr:colOff>
      <xdr:row>210</xdr:row>
      <xdr:rowOff>104775</xdr:rowOff>
    </xdr:from>
    <xdr:ext cx="1533525" cy="1885950"/>
    <xdr:pic>
      <xdr:nvPicPr>
        <xdr:cNvPr id="627" name="Imagen 626">
          <a:extLst>
            <a:ext uri="{FF2B5EF4-FFF2-40B4-BE49-F238E27FC236}">
              <a16:creationId xmlns:a16="http://schemas.microsoft.com/office/drawing/2014/main" id="{00000000-0008-0000-0000-00007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/>
        <a:srcRect/>
        <a:stretch>
          <a:fillRect/>
        </a:stretch>
      </xdr:blipFill>
      <xdr:spPr bwMode="auto">
        <a:xfrm>
          <a:off x="4143375" y="473278200"/>
          <a:ext cx="1533525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361950</xdr:colOff>
      <xdr:row>211</xdr:row>
      <xdr:rowOff>28575</xdr:rowOff>
    </xdr:from>
    <xdr:ext cx="1552575" cy="1866900"/>
    <xdr:pic>
      <xdr:nvPicPr>
        <xdr:cNvPr id="628" name="Imagen 627">
          <a:extLst>
            <a:ext uri="{FF2B5EF4-FFF2-40B4-BE49-F238E27FC236}">
              <a16:creationId xmlns:a16="http://schemas.microsoft.com/office/drawing/2014/main" id="{00000000-0008-0000-0000-00007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/>
        <a:srcRect/>
        <a:stretch>
          <a:fillRect/>
        </a:stretch>
      </xdr:blipFill>
      <xdr:spPr bwMode="auto">
        <a:xfrm>
          <a:off x="4200525" y="475240350"/>
          <a:ext cx="1552575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213</xdr:row>
      <xdr:rowOff>104775</xdr:rowOff>
    </xdr:from>
    <xdr:ext cx="1504950" cy="1809750"/>
    <xdr:pic>
      <xdr:nvPicPr>
        <xdr:cNvPr id="629" name="Imagen 628">
          <a:extLst>
            <a:ext uri="{FF2B5EF4-FFF2-40B4-BE49-F238E27FC236}">
              <a16:creationId xmlns:a16="http://schemas.microsoft.com/office/drawing/2014/main" id="{00000000-0008-0000-0000-00007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/>
        <a:srcRect/>
        <a:stretch>
          <a:fillRect/>
        </a:stretch>
      </xdr:blipFill>
      <xdr:spPr bwMode="auto">
        <a:xfrm>
          <a:off x="4191000" y="479393250"/>
          <a:ext cx="1504950" cy="18097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246</xdr:row>
      <xdr:rowOff>1876425</xdr:rowOff>
    </xdr:from>
    <xdr:ext cx="2143125" cy="1952625"/>
    <xdr:pic>
      <xdr:nvPicPr>
        <xdr:cNvPr id="631" name="Imagen 630" descr="ZIPPO | Gas isobutano para todos los encendedores de gas habituales | Zippo  Spain">
          <a:extLst>
            <a:ext uri="{FF2B5EF4-FFF2-40B4-BE49-F238E27FC236}">
              <a16:creationId xmlns:a16="http://schemas.microsoft.com/office/drawing/2014/main" id="{00000000-0008-0000-0000-00007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857625" y="548840025"/>
          <a:ext cx="2143125" cy="19526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257175</xdr:colOff>
      <xdr:row>248</xdr:row>
      <xdr:rowOff>9525</xdr:rowOff>
    </xdr:from>
    <xdr:ext cx="1514475" cy="1800225"/>
    <xdr:pic>
      <xdr:nvPicPr>
        <xdr:cNvPr id="633" name="Imagen 632" descr="ZIPPO BUTANE FUEL 290 ml Lighter Fluid MADE IN USA **PACK OF 2** | eBay">
          <a:extLst>
            <a:ext uri="{FF2B5EF4-FFF2-40B4-BE49-F238E27FC236}">
              <a16:creationId xmlns:a16="http://schemas.microsoft.com/office/drawing/2014/main" id="{00000000-0008-0000-0000-00007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4095750" y="551049825"/>
          <a:ext cx="1514475" cy="18002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197</xdr:row>
      <xdr:rowOff>76200</xdr:rowOff>
    </xdr:from>
    <xdr:ext cx="1428750" cy="1885950"/>
    <xdr:pic>
      <xdr:nvPicPr>
        <xdr:cNvPr id="615" name="Imagen 614">
          <a:extLst>
            <a:ext uri="{FF2B5EF4-FFF2-40B4-BE49-F238E27FC236}">
              <a16:creationId xmlns:a16="http://schemas.microsoft.com/office/drawing/2014/main" id="{00000000-0008-0000-0000-00006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/>
        <a:srcRect/>
        <a:stretch>
          <a:fillRect/>
        </a:stretch>
      </xdr:blipFill>
      <xdr:spPr bwMode="auto">
        <a:xfrm>
          <a:off x="4191000" y="444712725"/>
          <a:ext cx="1428750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514350</xdr:colOff>
      <xdr:row>51</xdr:row>
      <xdr:rowOff>95250</xdr:rowOff>
    </xdr:from>
    <xdr:ext cx="1123950" cy="1838325"/>
    <xdr:pic>
      <xdr:nvPicPr>
        <xdr:cNvPr id="626" name="Imagen 625" descr="Zippo 1654B Slim High Polish Brass Windproof Lighter: Buy Online at Best  Price in UAE - Amazon.ae">
          <a:extLst>
            <a:ext uri="{FF2B5EF4-FFF2-40B4-BE49-F238E27FC236}">
              <a16:creationId xmlns:a16="http://schemas.microsoft.com/office/drawing/2014/main" id="{00000000-0008-0000-0000-00007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4352925" y="100250625"/>
          <a:ext cx="1123950" cy="18383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438150</xdr:colOff>
      <xdr:row>73</xdr:row>
      <xdr:rowOff>142875</xdr:rowOff>
    </xdr:from>
    <xdr:ext cx="1447800" cy="1781175"/>
    <xdr:pic>
      <xdr:nvPicPr>
        <xdr:cNvPr id="8373" name="Imagen 8372" descr="Zippo Armor Tumbled Brass Lighter, 28496, New In Box - Distintec">
          <a:extLst>
            <a:ext uri="{FF2B5EF4-FFF2-40B4-BE49-F238E27FC236}">
              <a16:creationId xmlns:a16="http://schemas.microsoft.com/office/drawing/2014/main" id="{00000000-0008-0000-0000-0000B5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/>
        <a:srcRect/>
        <a:stretch>
          <a:fillRect/>
        </a:stretch>
      </xdr:blipFill>
      <xdr:spPr bwMode="auto">
        <a:xfrm>
          <a:off x="4276725" y="147180300"/>
          <a:ext cx="1447800" cy="17811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152400</xdr:colOff>
      <xdr:row>75</xdr:row>
      <xdr:rowOff>114300</xdr:rowOff>
    </xdr:from>
    <xdr:ext cx="1857375" cy="1762125"/>
    <xdr:pic>
      <xdr:nvPicPr>
        <xdr:cNvPr id="8374" name="Imagen 8373" descr="Zippo 28807 Lighter Armor Dragon Eye High Polish Chrome : Amazon.co.uk:  Home &amp; Kitchen">
          <a:extLst>
            <a:ext uri="{FF2B5EF4-FFF2-40B4-BE49-F238E27FC236}">
              <a16:creationId xmlns:a16="http://schemas.microsoft.com/office/drawing/2014/main" id="{00000000-0008-0000-0000-0000B6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/>
        <a:srcRect/>
        <a:stretch>
          <a:fillRect/>
        </a:stretch>
      </xdr:blipFill>
      <xdr:spPr bwMode="auto">
        <a:xfrm>
          <a:off x="3990975" y="151228425"/>
          <a:ext cx="1857375" cy="1762125"/>
        </a:xfrm>
        <a:prstGeom prst="rect">
          <a:avLst/>
        </a:prstGeom>
        <a:solidFill>
          <a:srgbClr val="FFFF00"/>
        </a:solidFill>
      </xdr:spPr>
    </xdr:pic>
    <xdr:clientData/>
  </xdr:oneCellAnchor>
  <xdr:oneCellAnchor>
    <xdr:from>
      <xdr:col>3</xdr:col>
      <xdr:colOff>352425</xdr:colOff>
      <xdr:row>95</xdr:row>
      <xdr:rowOff>104775</xdr:rowOff>
    </xdr:from>
    <xdr:ext cx="1438275" cy="1866900"/>
    <xdr:pic>
      <xdr:nvPicPr>
        <xdr:cNvPr id="8376" name="Imagen 8375" descr="Zippo 2024 Collectible of the Year (46026) | Zippo.ca">
          <a:extLst>
            <a:ext uri="{FF2B5EF4-FFF2-40B4-BE49-F238E27FC236}">
              <a16:creationId xmlns:a16="http://schemas.microsoft.com/office/drawing/2014/main" id="{00000000-0008-0000-0000-0000B8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/>
        <a:srcRect/>
        <a:stretch>
          <a:fillRect/>
        </a:stretch>
      </xdr:blipFill>
      <xdr:spPr bwMode="auto">
        <a:xfrm>
          <a:off x="4191000" y="196062600"/>
          <a:ext cx="1438275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100</xdr:row>
      <xdr:rowOff>142875</xdr:rowOff>
    </xdr:from>
    <xdr:ext cx="1400175" cy="1800225"/>
    <xdr:pic>
      <xdr:nvPicPr>
        <xdr:cNvPr id="8378" name="Imagen 8377" descr="Zippo Metallic Pattern Design Street Chrome Windproof Lighter | Zippo USA">
          <a:extLst>
            <a:ext uri="{FF2B5EF4-FFF2-40B4-BE49-F238E27FC236}">
              <a16:creationId xmlns:a16="http://schemas.microsoft.com/office/drawing/2014/main" id="{00000000-0008-0000-0000-0000BA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/>
        <a:srcRect/>
        <a:stretch>
          <a:fillRect/>
        </a:stretch>
      </xdr:blipFill>
      <xdr:spPr bwMode="auto">
        <a:xfrm>
          <a:off x="4191000" y="208330800"/>
          <a:ext cx="1400175" cy="1800225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1028700</xdr:colOff>
      <xdr:row>136</xdr:row>
      <xdr:rowOff>57150</xdr:rowOff>
    </xdr:from>
    <xdr:ext cx="2076450" cy="1933575"/>
    <xdr:pic>
      <xdr:nvPicPr>
        <xdr:cNvPr id="8322" name="Imagen 8321" descr="Fosforera Zippo Modelo 48408 Patrones - Fosforeras®">
          <a:extLst>
            <a:ext uri="{FF2B5EF4-FFF2-40B4-BE49-F238E27FC236}">
              <a16:creationId xmlns:a16="http://schemas.microsoft.com/office/drawing/2014/main" id="{00000000-0008-0000-0000-000082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/>
        <a:srcRect/>
        <a:stretch>
          <a:fillRect/>
        </a:stretch>
      </xdr:blipFill>
      <xdr:spPr bwMode="auto">
        <a:xfrm>
          <a:off x="3829050" y="299970825"/>
          <a:ext cx="2076450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400050</xdr:colOff>
      <xdr:row>138</xdr:row>
      <xdr:rowOff>161925</xdr:rowOff>
    </xdr:from>
    <xdr:ext cx="1438275" cy="1743075"/>
    <xdr:pic>
      <xdr:nvPicPr>
        <xdr:cNvPr id="8380" name="Imagen 8379" descr="Zippo 250 Pattern Design ( 48412 ) - Zippo.ca">
          <a:extLst>
            <a:ext uri="{FF2B5EF4-FFF2-40B4-BE49-F238E27FC236}">
              <a16:creationId xmlns:a16="http://schemas.microsoft.com/office/drawing/2014/main" id="{00000000-0008-0000-0000-0000BC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/>
        <a:srcRect/>
        <a:stretch>
          <a:fillRect/>
        </a:stretch>
      </xdr:blipFill>
      <xdr:spPr bwMode="auto">
        <a:xfrm>
          <a:off x="4238625" y="304152300"/>
          <a:ext cx="1438275" cy="17430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361950</xdr:colOff>
      <xdr:row>165</xdr:row>
      <xdr:rowOff>114300</xdr:rowOff>
    </xdr:from>
    <xdr:ext cx="1438275" cy="1743075"/>
    <xdr:pic>
      <xdr:nvPicPr>
        <xdr:cNvPr id="8383" name="Imagen 8382" descr="Zippo 48614, Celtic Cross 2-Sided Design, Black Ice Finish Lighter | eBay">
          <a:extLst>
            <a:ext uri="{FF2B5EF4-FFF2-40B4-BE49-F238E27FC236}">
              <a16:creationId xmlns:a16="http://schemas.microsoft.com/office/drawing/2014/main" id="{00000000-0008-0000-0000-0000B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/>
        <a:srcRect/>
        <a:stretch>
          <a:fillRect/>
        </a:stretch>
      </xdr:blipFill>
      <xdr:spPr bwMode="auto">
        <a:xfrm>
          <a:off x="4200525" y="371370225"/>
          <a:ext cx="1438275" cy="17430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175</xdr:row>
      <xdr:rowOff>76200</xdr:rowOff>
    </xdr:from>
    <xdr:ext cx="1504950" cy="1895475"/>
    <xdr:pic>
      <xdr:nvPicPr>
        <xdr:cNvPr id="131" name="Imagen 130" descr="Zippo 48636, Mystic Nature Design, Black Ice FInish Lighter, | eBay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/>
        <a:srcRect/>
        <a:stretch>
          <a:fillRect/>
        </a:stretch>
      </xdr:blipFill>
      <xdr:spPr bwMode="auto">
        <a:xfrm>
          <a:off x="4133850" y="393753975"/>
          <a:ext cx="1504950" cy="1895475"/>
        </a:xfrm>
        <a:prstGeom prst="rect">
          <a:avLst/>
        </a:prstGeom>
        <a:noFill/>
      </xdr:spPr>
    </xdr:pic>
    <xdr:clientData/>
  </xdr:oneCellAnchor>
  <xdr:oneCellAnchor>
    <xdr:from>
      <xdr:col>2</xdr:col>
      <xdr:colOff>933450</xdr:colOff>
      <xdr:row>176</xdr:row>
      <xdr:rowOff>2019300</xdr:rowOff>
    </xdr:from>
    <xdr:ext cx="2276475" cy="1981200"/>
    <xdr:pic>
      <xdr:nvPicPr>
        <xdr:cNvPr id="134" name="Imagen 133" descr="Зажигалка бензиновая Zippo Hot Rod Design, с покрытием 540 Matte,  латунь/сталь, 38x13x57 мм, белая матовая (48660) - купить зажигалку Hot Rod  Design, с покрытием 540 Matte, латунь/сталь, 38x13x57 мм, белая матовая ( 48660)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/>
        <a:srcRect/>
        <a:stretch>
          <a:fillRect/>
        </a:stretch>
      </xdr:blipFill>
      <xdr:spPr bwMode="auto">
        <a:xfrm>
          <a:off x="3733800" y="397735425"/>
          <a:ext cx="2276475" cy="1981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247650</xdr:colOff>
      <xdr:row>180</xdr:row>
      <xdr:rowOff>95250</xdr:rowOff>
    </xdr:from>
    <xdr:ext cx="1704975" cy="1828800"/>
    <xdr:pic>
      <xdr:nvPicPr>
        <xdr:cNvPr id="137" name="Imagen 136" descr="Zippo Lighter: Bob Marley with Black Light Signature - Black Matte 486 –  Lucas Lighters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/>
        <a:srcRect/>
        <a:stretch>
          <a:fillRect/>
        </a:stretch>
      </xdr:blipFill>
      <xdr:spPr bwMode="auto">
        <a:xfrm>
          <a:off x="4086225" y="403964775"/>
          <a:ext cx="1704975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181</xdr:row>
      <xdr:rowOff>171450</xdr:rowOff>
    </xdr:from>
    <xdr:ext cx="1495425" cy="1638300"/>
    <xdr:pic>
      <xdr:nvPicPr>
        <xdr:cNvPr id="138" name="Imagen 137" descr="Zippo Lighter: Pixel Weed Leaf, Black Light - Black Matte 48677 – Lucas  Lighters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4191000" y="406079325"/>
          <a:ext cx="1495425" cy="1638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187</xdr:row>
      <xdr:rowOff>85725</xdr:rowOff>
    </xdr:from>
    <xdr:ext cx="1733550" cy="1866900"/>
    <xdr:pic>
      <xdr:nvPicPr>
        <xdr:cNvPr id="140" name="Imagen 139" descr="Zippo Lighter: Psychedelic Swirl, 540 Color - Glow-in-the-Dark Green 4 –  Lucas Lighters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/>
        <a:srcRect/>
        <a:stretch>
          <a:fillRect/>
        </a:stretch>
      </xdr:blipFill>
      <xdr:spPr bwMode="auto">
        <a:xfrm>
          <a:off x="4076700" y="418223700"/>
          <a:ext cx="1733550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188</xdr:row>
      <xdr:rowOff>95250</xdr:rowOff>
    </xdr:from>
    <xdr:ext cx="1466850" cy="1943100"/>
    <xdr:pic>
      <xdr:nvPicPr>
        <xdr:cNvPr id="141" name="Imagen 140" descr="Zippo 48776, Colorful Design 540 Fusion Windproof Lighter, Tumbled Brass,  NEW | eBay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/>
        <a:srcRect/>
        <a:stretch>
          <a:fillRect/>
        </a:stretch>
      </xdr:blipFill>
      <xdr:spPr bwMode="auto">
        <a:xfrm>
          <a:off x="4257675" y="420271575"/>
          <a:ext cx="1466850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190</xdr:row>
      <xdr:rowOff>38100</xdr:rowOff>
    </xdr:from>
    <xdr:ext cx="1638300" cy="1933575"/>
    <xdr:pic>
      <xdr:nvPicPr>
        <xdr:cNvPr id="142" name="Imagen 141" descr="Zippo 48781 Windproof Glow in the Dark Dancer &amp; Moon Lighter, New In Box |  eBay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/>
        <a:srcRect/>
        <a:stretch>
          <a:fillRect/>
        </a:stretch>
      </xdr:blipFill>
      <xdr:spPr bwMode="auto">
        <a:xfrm>
          <a:off x="4076700" y="424291125"/>
          <a:ext cx="1638300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314325</xdr:colOff>
      <xdr:row>196</xdr:row>
      <xdr:rowOff>123825</xdr:rowOff>
    </xdr:from>
    <xdr:ext cx="1485900" cy="1885950"/>
    <xdr:pic>
      <xdr:nvPicPr>
        <xdr:cNvPr id="143" name="Imagen 142" descr="Zippo Lighter: Weed Leaf with Lines - Black Matte 48927 – Lucas Lighters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/>
        <a:srcRect/>
        <a:stretch>
          <a:fillRect/>
        </a:stretch>
      </xdr:blipFill>
      <xdr:spPr bwMode="auto">
        <a:xfrm>
          <a:off x="4152900" y="442722000"/>
          <a:ext cx="1485900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438150</xdr:colOff>
      <xdr:row>223</xdr:row>
      <xdr:rowOff>38100</xdr:rowOff>
    </xdr:from>
    <xdr:ext cx="1390650" cy="1962150"/>
    <xdr:pic>
      <xdr:nvPicPr>
        <xdr:cNvPr id="149" name="Imagen 148" descr="Zippo 49290, Medieval Deep Carve Armor Lighter, Antique Silver Plate  Finish, NEW | eBay">
          <a:extLst>
            <a:ext uri="{FF2B5EF4-FFF2-40B4-BE49-F238E27FC236}">
              <a16:creationId xmlns:a16="http://schemas.microsoft.com/office/drawing/2014/main" id="{00000000-0008-0000-00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/>
        <a:srcRect/>
        <a:stretch>
          <a:fillRect/>
        </a:stretch>
      </xdr:blipFill>
      <xdr:spPr bwMode="auto">
        <a:xfrm>
          <a:off x="4276725" y="499710075"/>
          <a:ext cx="1390650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400050</xdr:colOff>
      <xdr:row>16</xdr:row>
      <xdr:rowOff>57150</xdr:rowOff>
    </xdr:from>
    <xdr:ext cx="1524000" cy="1866900"/>
    <xdr:pic>
      <xdr:nvPicPr>
        <xdr:cNvPr id="150" name="Imagen 149" descr="Zippo 200HD-H231, Harley Davidson Motorcycles Emblem Lighter, HP Chrome  Finish | eBay">
          <a:extLst>
            <a:ext uri="{FF2B5EF4-FFF2-40B4-BE49-F238E27FC236}">
              <a16:creationId xmlns:a16="http://schemas.microsoft.com/office/drawing/2014/main" id="{00000000-0008-0000-0000-00009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/>
        <a:srcRect/>
        <a:stretch>
          <a:fillRect/>
        </a:stretch>
      </xdr:blipFill>
      <xdr:spPr bwMode="auto">
        <a:xfrm>
          <a:off x="4238625" y="28870275"/>
          <a:ext cx="1524000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361950</xdr:colOff>
      <xdr:row>237</xdr:row>
      <xdr:rowOff>114300</xdr:rowOff>
    </xdr:from>
    <xdr:ext cx="1438275" cy="1895475"/>
    <xdr:pic>
      <xdr:nvPicPr>
        <xdr:cNvPr id="151" name="Imagen 150" descr="Zippo 49839ZL, Rustic Bronze Design, Zippo Logo, Full Size Lighter | eBay">
          <a:extLst>
            <a:ext uri="{FF2B5EF4-FFF2-40B4-BE49-F238E27FC236}">
              <a16:creationId xmlns:a16="http://schemas.microsoft.com/office/drawing/2014/main" id="{00000000-0008-0000-0000-00009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/>
        <a:srcRect/>
        <a:stretch>
          <a:fillRect/>
        </a:stretch>
      </xdr:blipFill>
      <xdr:spPr bwMode="auto">
        <a:xfrm>
          <a:off x="4200525" y="528323175"/>
          <a:ext cx="1438275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173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174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175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227</xdr:row>
      <xdr:rowOff>0</xdr:rowOff>
    </xdr:from>
    <xdr:ext cx="304800" cy="304800"/>
    <xdr:sp macro="" textlink="">
      <xdr:nvSpPr>
        <xdr:cNvPr id="193" name="AutoShape 58" descr="Resultado de imagen para ZIPPO 49417">
          <a:extLst>
            <a:ext uri="{FF2B5EF4-FFF2-40B4-BE49-F238E27FC236}">
              <a16:creationId xmlns:a16="http://schemas.microsoft.com/office/drawing/2014/main" id="{00000000-0008-0000-00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227</xdr:row>
      <xdr:rowOff>0</xdr:rowOff>
    </xdr:from>
    <xdr:ext cx="304800" cy="304800"/>
    <xdr:sp macro="" textlink="">
      <xdr:nvSpPr>
        <xdr:cNvPr id="194" name="AutoShape 60" descr="Resultado de imagen para ZIPPO 49417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230</xdr:row>
      <xdr:rowOff>0</xdr:rowOff>
    </xdr:from>
    <xdr:ext cx="304800" cy="304800"/>
    <xdr:sp macro="" textlink="">
      <xdr:nvSpPr>
        <xdr:cNvPr id="195" name="AutoShape 68" descr="Resultado de imagen para ZIPPO 49452ZL">
          <a:extLst>
            <a:ext uri="{FF2B5EF4-FFF2-40B4-BE49-F238E27FC236}">
              <a16:creationId xmlns:a16="http://schemas.microsoft.com/office/drawing/2014/main" id="{00000000-0008-0000-00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139404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201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202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203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152400</xdr:colOff>
      <xdr:row>239</xdr:row>
      <xdr:rowOff>104775</xdr:rowOff>
    </xdr:from>
    <xdr:ext cx="2000250" cy="1857375"/>
    <xdr:pic>
      <xdr:nvPicPr>
        <xdr:cNvPr id="208" name="Imagen 207" descr="ZIPPO 49846ZL Frequency ZL – Fath Suiza">
          <a:extLst>
            <a:ext uri="{FF2B5EF4-FFF2-40B4-BE49-F238E27FC236}">
              <a16:creationId xmlns:a16="http://schemas.microsoft.com/office/drawing/2014/main" id="{00000000-0008-0000-0000-0000D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990975" y="532390350"/>
          <a:ext cx="2000250" cy="18573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15</xdr:row>
      <xdr:rowOff>9525</xdr:rowOff>
    </xdr:from>
    <xdr:ext cx="1847850" cy="1828800"/>
    <xdr:pic>
      <xdr:nvPicPr>
        <xdr:cNvPr id="266" name="Imagen 265" descr="ZIPPO 207 Street Chrome – Fath Suiza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076700" y="26784300"/>
          <a:ext cx="18478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43</xdr:row>
      <xdr:rowOff>0</xdr:rowOff>
    </xdr:from>
    <xdr:ext cx="304800" cy="304800"/>
    <xdr:sp macro="" textlink="">
      <xdr:nvSpPr>
        <xdr:cNvPr id="267" name="AutoShape 12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43</xdr:row>
      <xdr:rowOff>0</xdr:rowOff>
    </xdr:from>
    <xdr:ext cx="304800" cy="304800"/>
    <xdr:sp macro="" textlink="">
      <xdr:nvSpPr>
        <xdr:cNvPr id="268" name="AutoShape 13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28575</xdr:colOff>
      <xdr:row>184</xdr:row>
      <xdr:rowOff>95250</xdr:rowOff>
    </xdr:from>
    <xdr:ext cx="1990725" cy="1695450"/>
    <xdr:pic>
      <xdr:nvPicPr>
        <xdr:cNvPr id="1048" name="Imagen 1047" descr="Zippo Feuerzeug - Flame and Color, Satin Chrome">
          <a:extLst>
            <a:ext uri="{FF2B5EF4-FFF2-40B4-BE49-F238E27FC236}">
              <a16:creationId xmlns:a16="http://schemas.microsoft.com/office/drawing/2014/main" id="{00000000-0008-0000-0000-00001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867150" y="412118175"/>
          <a:ext cx="1990725" cy="16954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250</xdr:row>
      <xdr:rowOff>28575</xdr:rowOff>
    </xdr:from>
    <xdr:ext cx="2076450" cy="1762125"/>
    <xdr:pic>
      <xdr:nvPicPr>
        <xdr:cNvPr id="1089" name="Imagen 1088" descr="Кремни в блистере ZIPPO 2406NG купить на Zippo.ru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895725" y="555145575"/>
          <a:ext cx="2076450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253</xdr:row>
      <xdr:rowOff>85725</xdr:rowOff>
    </xdr:from>
    <xdr:ext cx="1533525" cy="1657350"/>
    <xdr:pic>
      <xdr:nvPicPr>
        <xdr:cNvPr id="1103" name="Imagen 1102" descr="Display Zippo 142725 Unisex | eBay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133850" y="561317775"/>
          <a:ext cx="1533525" cy="1657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80</xdr:row>
      <xdr:rowOff>38100</xdr:rowOff>
    </xdr:from>
    <xdr:ext cx="1704975" cy="1733550"/>
    <xdr:pic>
      <xdr:nvPicPr>
        <xdr:cNvPr id="1111" name="Imagen 1110" descr="ZIPPO 29578 Play Boy – Fath Suiza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4124325" y="161343975"/>
          <a:ext cx="1704975" cy="17335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8199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07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8200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08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216</xdr:row>
      <xdr:rowOff>0</xdr:rowOff>
    </xdr:from>
    <xdr:ext cx="304800" cy="304800"/>
    <xdr:sp macro="" textlink="">
      <xdr:nvSpPr>
        <xdr:cNvPr id="8201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09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4854035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227</xdr:row>
      <xdr:rowOff>0</xdr:rowOff>
    </xdr:from>
    <xdr:ext cx="304800" cy="304800"/>
    <xdr:sp macro="" textlink="">
      <xdr:nvSpPr>
        <xdr:cNvPr id="8217" name="AutoShape 58" descr="Resultado de imagen para ZIPPO 49417">
          <a:extLst>
            <a:ext uri="{FF2B5EF4-FFF2-40B4-BE49-F238E27FC236}">
              <a16:creationId xmlns:a16="http://schemas.microsoft.com/office/drawing/2014/main" id="{00000000-0008-0000-0000-000019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227</xdr:row>
      <xdr:rowOff>0</xdr:rowOff>
    </xdr:from>
    <xdr:ext cx="304800" cy="304800"/>
    <xdr:sp macro="" textlink="">
      <xdr:nvSpPr>
        <xdr:cNvPr id="8218" name="AutoShape 60" descr="Resultado de imagen para ZIPPO 49417">
          <a:extLst>
            <a:ext uri="{FF2B5EF4-FFF2-40B4-BE49-F238E27FC236}">
              <a16:creationId xmlns:a16="http://schemas.microsoft.com/office/drawing/2014/main" id="{00000000-0008-0000-0000-00001A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05787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230</xdr:row>
      <xdr:rowOff>0</xdr:rowOff>
    </xdr:from>
    <xdr:ext cx="304800" cy="304800"/>
    <xdr:sp macro="" textlink="">
      <xdr:nvSpPr>
        <xdr:cNvPr id="8224" name="AutoShape 68" descr="Resultado de imagen para ZIPPO 49452ZL">
          <a:extLst>
            <a:ext uri="{FF2B5EF4-FFF2-40B4-BE49-F238E27FC236}">
              <a16:creationId xmlns:a16="http://schemas.microsoft.com/office/drawing/2014/main" id="{00000000-0008-0000-0000-000020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5139404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8231" name="AutoShape 4" descr="Resultado de imagen para ZIPPO 29859">
          <a:extLst>
            <a:ext uri="{FF2B5EF4-FFF2-40B4-BE49-F238E27FC236}">
              <a16:creationId xmlns:a16="http://schemas.microsoft.com/office/drawing/2014/main" id="{00000000-0008-0000-0000-000027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8232" name="AutoShape 6" descr="Resultado de imagen para ZIPPO 29859">
          <a:extLst>
            <a:ext uri="{FF2B5EF4-FFF2-40B4-BE49-F238E27FC236}">
              <a16:creationId xmlns:a16="http://schemas.microsoft.com/office/drawing/2014/main" id="{00000000-0008-0000-0000-000028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149</xdr:row>
      <xdr:rowOff>0</xdr:rowOff>
    </xdr:from>
    <xdr:ext cx="304800" cy="304800"/>
    <xdr:sp macro="" textlink="">
      <xdr:nvSpPr>
        <xdr:cNvPr id="8233" name="AutoShape 8" descr="Resultado de imagen para ZIPPO 29859">
          <a:extLst>
            <a:ext uri="{FF2B5EF4-FFF2-40B4-BE49-F238E27FC236}">
              <a16:creationId xmlns:a16="http://schemas.microsoft.com/office/drawing/2014/main" id="{00000000-0008-0000-0000-000029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3243738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66675</xdr:colOff>
      <xdr:row>14</xdr:row>
      <xdr:rowOff>2038350</xdr:rowOff>
    </xdr:from>
    <xdr:ext cx="2038350" cy="2009775"/>
    <xdr:pic>
      <xdr:nvPicPr>
        <xdr:cNvPr id="8391" name="Imagen 8390" descr="ZIPPO 207 Street Chrome – Fath Suiza">
          <a:extLst>
            <a:ext uri="{FF2B5EF4-FFF2-40B4-BE49-F238E27FC236}">
              <a16:creationId xmlns:a16="http://schemas.microsoft.com/office/drawing/2014/main" id="{00000000-0008-0000-0000-0000C7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3905250" y="26774775"/>
          <a:ext cx="2038350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43</xdr:row>
      <xdr:rowOff>0</xdr:rowOff>
    </xdr:from>
    <xdr:ext cx="304800" cy="304800"/>
    <xdr:sp macro="" textlink="">
      <xdr:nvSpPr>
        <xdr:cNvPr id="8392" name="AutoShape 12">
          <a:extLst>
            <a:ext uri="{FF2B5EF4-FFF2-40B4-BE49-F238E27FC236}">
              <a16:creationId xmlns:a16="http://schemas.microsoft.com/office/drawing/2014/main" id="{00000000-0008-0000-0000-0000C8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43</xdr:row>
      <xdr:rowOff>0</xdr:rowOff>
    </xdr:from>
    <xdr:ext cx="304800" cy="304800"/>
    <xdr:sp macro="" textlink="">
      <xdr:nvSpPr>
        <xdr:cNvPr id="8393" name="AutoShape 13">
          <a:extLst>
            <a:ext uri="{FF2B5EF4-FFF2-40B4-BE49-F238E27FC236}">
              <a16:creationId xmlns:a16="http://schemas.microsoft.com/office/drawing/2014/main" id="{00000000-0008-0000-0000-0000C92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858869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2</xdr:col>
      <xdr:colOff>809625</xdr:colOff>
      <xdr:row>184</xdr:row>
      <xdr:rowOff>161925</xdr:rowOff>
    </xdr:from>
    <xdr:ext cx="2428875" cy="1724025"/>
    <xdr:pic>
      <xdr:nvPicPr>
        <xdr:cNvPr id="8457" name="Imagen 8456" descr="Zippo Feuerzeug - Flame and Color, Satin Chrome">
          <a:extLst>
            <a:ext uri="{FF2B5EF4-FFF2-40B4-BE49-F238E27FC236}">
              <a16:creationId xmlns:a16="http://schemas.microsoft.com/office/drawing/2014/main" id="{00000000-0008-0000-0000-000009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3609975" y="412184850"/>
          <a:ext cx="2428875" cy="17240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</xdr:colOff>
      <xdr:row>250</xdr:row>
      <xdr:rowOff>57150</xdr:rowOff>
    </xdr:from>
    <xdr:ext cx="2076450" cy="1762125"/>
    <xdr:pic>
      <xdr:nvPicPr>
        <xdr:cNvPr id="8496" name="Imagen 8495" descr="Кремни в блистере ZIPPO 2406NG купить на Zippo.ru">
          <a:extLst>
            <a:ext uri="{FF2B5EF4-FFF2-40B4-BE49-F238E27FC236}">
              <a16:creationId xmlns:a16="http://schemas.microsoft.com/office/drawing/2014/main" id="{00000000-0008-0000-0000-000030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3867150" y="555174150"/>
          <a:ext cx="2076450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253</xdr:row>
      <xdr:rowOff>85725</xdr:rowOff>
    </xdr:from>
    <xdr:ext cx="1533525" cy="1657350"/>
    <xdr:pic>
      <xdr:nvPicPr>
        <xdr:cNvPr id="8507" name="Imagen 8506" descr="Display Zippo 142725 Unisex | eBay">
          <a:extLst>
            <a:ext uri="{FF2B5EF4-FFF2-40B4-BE49-F238E27FC236}">
              <a16:creationId xmlns:a16="http://schemas.microsoft.com/office/drawing/2014/main" id="{00000000-0008-0000-0000-00003B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/>
        <a:srcRect/>
        <a:stretch>
          <a:fillRect/>
        </a:stretch>
      </xdr:blipFill>
      <xdr:spPr bwMode="auto">
        <a:xfrm>
          <a:off x="4133850" y="561317775"/>
          <a:ext cx="1533525" cy="1657350"/>
        </a:xfrm>
        <a:prstGeom prst="rect">
          <a:avLst/>
        </a:prstGeom>
        <a:noFill/>
      </xdr:spPr>
    </xdr:pic>
    <xdr:clientData/>
  </xdr:oneCellAnchor>
  <xdr:oneCellAnchor>
    <xdr:from>
      <xdr:col>2</xdr:col>
      <xdr:colOff>971550</xdr:colOff>
      <xdr:row>80</xdr:row>
      <xdr:rowOff>0</xdr:rowOff>
    </xdr:from>
    <xdr:ext cx="2209800" cy="1962150"/>
    <xdr:pic>
      <xdr:nvPicPr>
        <xdr:cNvPr id="8515" name="Imagen 8514" descr="ZIPPO 29578 Play Boy – Fath Suiza">
          <a:extLst>
            <a:ext uri="{FF2B5EF4-FFF2-40B4-BE49-F238E27FC236}">
              <a16:creationId xmlns:a16="http://schemas.microsoft.com/office/drawing/2014/main" id="{00000000-0008-0000-0000-00004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/>
        <a:srcRect/>
        <a:stretch>
          <a:fillRect/>
        </a:stretch>
      </xdr:blipFill>
      <xdr:spPr bwMode="auto">
        <a:xfrm>
          <a:off x="3771900" y="161296350"/>
          <a:ext cx="2209800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</xdr:colOff>
      <xdr:row>246</xdr:row>
      <xdr:rowOff>1866900</xdr:rowOff>
    </xdr:from>
    <xdr:ext cx="2143125" cy="1943100"/>
    <xdr:pic>
      <xdr:nvPicPr>
        <xdr:cNvPr id="8626" name="Imagen 8625" descr="ZIPPO | Gas isobutano para todos los encendedores de gas habituales | Zippo  Spain">
          <a:extLst>
            <a:ext uri="{FF2B5EF4-FFF2-40B4-BE49-F238E27FC236}">
              <a16:creationId xmlns:a16="http://schemas.microsoft.com/office/drawing/2014/main" id="{00000000-0008-0000-0000-0000B2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/>
        <a:srcRect/>
        <a:stretch>
          <a:fillRect/>
        </a:stretch>
      </xdr:blipFill>
      <xdr:spPr bwMode="auto">
        <a:xfrm>
          <a:off x="3867150" y="548830500"/>
          <a:ext cx="2143125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257175</xdr:colOff>
      <xdr:row>248</xdr:row>
      <xdr:rowOff>9525</xdr:rowOff>
    </xdr:from>
    <xdr:ext cx="1514475" cy="1800225"/>
    <xdr:pic>
      <xdr:nvPicPr>
        <xdr:cNvPr id="8627" name="Imagen 8626" descr="ZIPPO BUTANE FUEL 290 ml Lighter Fluid MADE IN USA **PACK OF 2** | eBay">
          <a:extLst>
            <a:ext uri="{FF2B5EF4-FFF2-40B4-BE49-F238E27FC236}">
              <a16:creationId xmlns:a16="http://schemas.microsoft.com/office/drawing/2014/main" id="{00000000-0008-0000-0000-0000B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/>
        <a:srcRect/>
        <a:stretch>
          <a:fillRect/>
        </a:stretch>
      </xdr:blipFill>
      <xdr:spPr bwMode="auto">
        <a:xfrm>
          <a:off x="4095750" y="551049825"/>
          <a:ext cx="1514475" cy="18002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181</xdr:row>
      <xdr:rowOff>66675</xdr:rowOff>
    </xdr:from>
    <xdr:ext cx="1609725" cy="1809750"/>
    <xdr:pic>
      <xdr:nvPicPr>
        <xdr:cNvPr id="8647" name="Imagen 8646" descr="Zippo Lighter: Pixel Weed Leaf, Black Light - Black Matte 48677 – Lucas  Lighters">
          <a:extLst>
            <a:ext uri="{FF2B5EF4-FFF2-40B4-BE49-F238E27FC236}">
              <a16:creationId xmlns:a16="http://schemas.microsoft.com/office/drawing/2014/main" id="{00000000-0008-0000-0000-0000C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/>
        <a:srcRect/>
        <a:stretch>
          <a:fillRect/>
        </a:stretch>
      </xdr:blipFill>
      <xdr:spPr bwMode="auto">
        <a:xfrm>
          <a:off x="4124325" y="405974550"/>
          <a:ext cx="1609725" cy="18097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98</xdr:row>
      <xdr:rowOff>76200</xdr:rowOff>
    </xdr:from>
    <xdr:ext cx="1419225" cy="1895475"/>
    <xdr:pic>
      <xdr:nvPicPr>
        <xdr:cNvPr id="8659" name="Imagen 8658" descr="Zippo Bob Marley Grass Green Design Grass Green Matte Windproof Lighter |  Zippo USA">
          <a:extLst>
            <a:ext uri="{FF2B5EF4-FFF2-40B4-BE49-F238E27FC236}">
              <a16:creationId xmlns:a16="http://schemas.microsoft.com/office/drawing/2014/main" id="{00000000-0008-0000-0000-0000D3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/>
        <a:srcRect/>
        <a:stretch>
          <a:fillRect/>
        </a:stretch>
      </xdr:blipFill>
      <xdr:spPr bwMode="auto">
        <a:xfrm>
          <a:off x="4219575" y="204187425"/>
          <a:ext cx="1419225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333375</xdr:colOff>
      <xdr:row>101</xdr:row>
      <xdr:rowOff>76200</xdr:rowOff>
    </xdr:from>
    <xdr:ext cx="1600200" cy="1876425"/>
    <xdr:pic>
      <xdr:nvPicPr>
        <xdr:cNvPr id="8663" name="Imagen 8662" descr="Las mejores ofertas en Encendedores Zippo de colección Animal | eBay">
          <a:extLst>
            <a:ext uri="{FF2B5EF4-FFF2-40B4-BE49-F238E27FC236}">
              <a16:creationId xmlns:a16="http://schemas.microsoft.com/office/drawing/2014/main" id="{00000000-0008-0000-0000-0000D7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/>
        <a:srcRect/>
        <a:stretch>
          <a:fillRect/>
        </a:stretch>
      </xdr:blipFill>
      <xdr:spPr bwMode="auto">
        <a:xfrm>
          <a:off x="4171950" y="210302475"/>
          <a:ext cx="16002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96</xdr:row>
      <xdr:rowOff>85725</xdr:rowOff>
    </xdr:from>
    <xdr:ext cx="1504950" cy="1895475"/>
    <xdr:pic>
      <xdr:nvPicPr>
        <xdr:cNvPr id="8662" name="Imagen 8661" descr="Front shot of Zippo Ombre Pixel Design 540 Matte Windproof Lighter standing at a 3/4 angle.">
          <a:extLst>
            <a:ext uri="{FF2B5EF4-FFF2-40B4-BE49-F238E27FC236}">
              <a16:creationId xmlns:a16="http://schemas.microsoft.com/office/drawing/2014/main" id="{00000000-0008-0000-0000-0000D6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/>
        <a:srcRect/>
        <a:stretch>
          <a:fillRect/>
        </a:stretch>
      </xdr:blipFill>
      <xdr:spPr bwMode="auto">
        <a:xfrm>
          <a:off x="4124325" y="200120250"/>
          <a:ext cx="1504950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102</xdr:row>
      <xdr:rowOff>57150</xdr:rowOff>
    </xdr:from>
    <xdr:ext cx="1971675" cy="1838325"/>
    <xdr:pic>
      <xdr:nvPicPr>
        <xdr:cNvPr id="8664" name="Imagen 8663" descr="Zippo Founders Day Ltd Edition - 46213">
          <a:extLst>
            <a:ext uri="{FF2B5EF4-FFF2-40B4-BE49-F238E27FC236}">
              <a16:creationId xmlns:a16="http://schemas.microsoft.com/office/drawing/2014/main" id="{00000000-0008-0000-0000-0000D82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/>
        <a:srcRect/>
        <a:stretch>
          <a:fillRect/>
        </a:stretch>
      </xdr:blipFill>
      <xdr:spPr bwMode="auto">
        <a:xfrm>
          <a:off x="3952875" y="212321775"/>
          <a:ext cx="1971675" cy="1838325"/>
        </a:xfrm>
        <a:prstGeom prst="rect">
          <a:avLst/>
        </a:prstGeom>
        <a:solidFill>
          <a:srgbClr val="FFFF00"/>
        </a:solidFill>
      </xdr:spPr>
    </xdr:pic>
    <xdr:clientData/>
  </xdr:oneCellAnchor>
  <xdr:oneCellAnchor>
    <xdr:from>
      <xdr:col>3</xdr:col>
      <xdr:colOff>19050</xdr:colOff>
      <xdr:row>82</xdr:row>
      <xdr:rowOff>28575</xdr:rowOff>
    </xdr:from>
    <xdr:ext cx="2133600" cy="1914525"/>
    <xdr:pic>
      <xdr:nvPicPr>
        <xdr:cNvPr id="1273" name="Imagen 1272" descr="Fosforera Zippo 29686 Logo Flame - Fosforeras®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/>
        <a:srcRect/>
        <a:stretch>
          <a:fillRect/>
        </a:stretch>
      </xdr:blipFill>
      <xdr:spPr bwMode="auto">
        <a:xfrm>
          <a:off x="3857625" y="167449500"/>
          <a:ext cx="2133600" cy="19145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83</xdr:row>
      <xdr:rowOff>76200</xdr:rowOff>
    </xdr:from>
    <xdr:ext cx="2057400" cy="1876425"/>
    <xdr:pic>
      <xdr:nvPicPr>
        <xdr:cNvPr id="1274" name="Imagen 1273" descr="Fosforera Zippo 29689 Logo Design Black and White - Fosforeras®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/>
        <a:srcRect/>
        <a:stretch>
          <a:fillRect/>
        </a:stretch>
      </xdr:blipFill>
      <xdr:spPr bwMode="auto">
        <a:xfrm>
          <a:off x="3895725" y="169535475"/>
          <a:ext cx="20574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</xdr:colOff>
      <xdr:row>84</xdr:row>
      <xdr:rowOff>47625</xdr:rowOff>
    </xdr:from>
    <xdr:ext cx="2038350" cy="1895475"/>
    <xdr:pic>
      <xdr:nvPicPr>
        <xdr:cNvPr id="1275" name="Imagen 1274" descr="Fosforera Zippo 29701 Logo Design Silver - Fosforeras®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/>
        <a:srcRect/>
        <a:stretch>
          <a:fillRect/>
        </a:stretch>
      </xdr:blipFill>
      <xdr:spPr bwMode="auto">
        <a:xfrm>
          <a:off x="3867150" y="171545250"/>
          <a:ext cx="2038350" cy="1895475"/>
        </a:xfrm>
        <a:prstGeom prst="rect">
          <a:avLst/>
        </a:prstGeom>
        <a:solidFill>
          <a:srgbClr val="CC0000"/>
        </a:solidFill>
      </xdr:spPr>
    </xdr:pic>
    <xdr:clientData/>
  </xdr:oneCellAnchor>
  <xdr:oneCellAnchor>
    <xdr:from>
      <xdr:col>3</xdr:col>
      <xdr:colOff>47625</xdr:colOff>
      <xdr:row>87</xdr:row>
      <xdr:rowOff>28575</xdr:rowOff>
    </xdr:from>
    <xdr:ext cx="2066925" cy="1962150"/>
    <xdr:pic>
      <xdr:nvPicPr>
        <xdr:cNvPr id="1276" name="Imagen 1275" descr="29917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/>
        <a:srcRect/>
        <a:stretch>
          <a:fillRect/>
        </a:stretch>
      </xdr:blipFill>
      <xdr:spPr bwMode="auto">
        <a:xfrm>
          <a:off x="3886200" y="177641250"/>
          <a:ext cx="2066925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314325</xdr:colOff>
      <xdr:row>88</xdr:row>
      <xdr:rowOff>9525</xdr:rowOff>
    </xdr:from>
    <xdr:ext cx="1543050" cy="2047875"/>
    <xdr:pic>
      <xdr:nvPicPr>
        <xdr:cNvPr id="1278" name="Imagen 1277" descr="Encendedor Zippo Compass Codigo 29918 | MercadoLibre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/>
        <a:srcRect/>
        <a:stretch>
          <a:fillRect/>
        </a:stretch>
      </xdr:blipFill>
      <xdr:spPr bwMode="auto">
        <a:xfrm>
          <a:off x="4152900" y="179660550"/>
          <a:ext cx="1543050" cy="20478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323850</xdr:colOff>
      <xdr:row>97</xdr:row>
      <xdr:rowOff>66675</xdr:rowOff>
    </xdr:from>
    <xdr:ext cx="1543050" cy="2019300"/>
    <xdr:pic>
      <xdr:nvPicPr>
        <xdr:cNvPr id="714" name="Imagen 713" descr="Zippo 46149, Lindsay Kivi Wolf Design, Street Chrome Finish Lighter, NEW |  eBay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/>
        <a:srcRect/>
        <a:stretch>
          <a:fillRect/>
        </a:stretch>
      </xdr:blipFill>
      <xdr:spPr bwMode="auto">
        <a:xfrm>
          <a:off x="4162425" y="202139550"/>
          <a:ext cx="1543050" cy="2019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266700</xdr:colOff>
      <xdr:row>154</xdr:row>
      <xdr:rowOff>104775</xdr:rowOff>
    </xdr:from>
    <xdr:ext cx="1724025" cy="1847850"/>
    <xdr:pic>
      <xdr:nvPicPr>
        <xdr:cNvPr id="713" name="Imagen 712" descr="Zippo Lighter: Fallen Angel by Luis Royo - 540 Color 48571 – Lucas Lighters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/>
        <a:srcRect/>
        <a:stretch>
          <a:fillRect/>
        </a:stretch>
      </xdr:blipFill>
      <xdr:spPr bwMode="auto">
        <a:xfrm>
          <a:off x="4105275" y="338747100"/>
          <a:ext cx="1724025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126</xdr:row>
      <xdr:rowOff>1933575</xdr:rowOff>
    </xdr:from>
    <xdr:ext cx="2124075" cy="2209800"/>
    <xdr:pic>
      <xdr:nvPicPr>
        <xdr:cNvPr id="716" name="Imagen 715" descr="Zippo Rick Rietveld Mayan Carving, Street Brass Collectible Lighter #4 –  Benhalex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/>
        <a:srcRect/>
        <a:stretch>
          <a:fillRect/>
        </a:stretch>
      </xdr:blipFill>
      <xdr:spPr bwMode="auto">
        <a:xfrm>
          <a:off x="3857625" y="273310350"/>
          <a:ext cx="2124075" cy="2209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126</xdr:row>
      <xdr:rowOff>28575</xdr:rowOff>
    </xdr:from>
    <xdr:ext cx="1638300" cy="2038350"/>
    <xdr:pic>
      <xdr:nvPicPr>
        <xdr:cNvPr id="718" name="Imagen 717" descr="Zippo Claudio Mazzi Mythical Goddess Blacklight Design, Black Matte Co –  Benhalex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/>
        <a:srcRect/>
        <a:stretch>
          <a:fillRect/>
        </a:stretch>
      </xdr:blipFill>
      <xdr:spPr bwMode="auto">
        <a:xfrm>
          <a:off x="4114800" y="271405350"/>
          <a:ext cx="1638300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66675</xdr:colOff>
      <xdr:row>124</xdr:row>
      <xdr:rowOff>0</xdr:rowOff>
    </xdr:from>
    <xdr:ext cx="2085975" cy="2314575"/>
    <xdr:pic>
      <xdr:nvPicPr>
        <xdr:cNvPr id="720" name="Imagen 719" descr="Zippo Anne Stokes Textured Angel Wings, White Matte Collectible Lighte –  Benhalex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/>
        <a:srcRect/>
        <a:stretch>
          <a:fillRect/>
        </a:stretch>
      </xdr:blipFill>
      <xdr:spPr bwMode="auto">
        <a:xfrm>
          <a:off x="3905250" y="265137900"/>
          <a:ext cx="2085975" cy="2314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9</xdr:row>
      <xdr:rowOff>38100</xdr:rowOff>
    </xdr:from>
    <xdr:ext cx="1543050" cy="1876425"/>
    <xdr:pic>
      <xdr:nvPicPr>
        <xdr:cNvPr id="721" name="Imagen 720" descr="Armor® Brushed Brass Windproof Lighter – Zippo USA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/>
        <a:srcRect/>
        <a:stretch>
          <a:fillRect/>
        </a:stretch>
      </xdr:blipFill>
      <xdr:spPr bwMode="auto">
        <a:xfrm>
          <a:off x="4181475" y="14582775"/>
          <a:ext cx="154305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85725</xdr:colOff>
      <xdr:row>10</xdr:row>
      <xdr:rowOff>133350</xdr:rowOff>
    </xdr:from>
    <xdr:ext cx="2028825" cy="1838325"/>
    <xdr:pic>
      <xdr:nvPicPr>
        <xdr:cNvPr id="722" name="Imagen 721" descr="Classic High Polish Brass | Zippo Chile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/>
        <a:srcRect/>
        <a:stretch>
          <a:fillRect/>
        </a:stretch>
      </xdr:blipFill>
      <xdr:spPr bwMode="auto">
        <a:xfrm>
          <a:off x="3924300" y="16716375"/>
          <a:ext cx="2028825" cy="18383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323850</xdr:colOff>
      <xdr:row>202</xdr:row>
      <xdr:rowOff>85725</xdr:rowOff>
    </xdr:from>
    <xdr:ext cx="1390650" cy="1962150"/>
    <xdr:pic>
      <xdr:nvPicPr>
        <xdr:cNvPr id="8259" name="Imagen 8258" descr="Zippo 48963, Luis Royo Malefic Art Design, Purple Matte Finish Lighter, NEW  | eBay">
          <a:extLst>
            <a:ext uri="{FF2B5EF4-FFF2-40B4-BE49-F238E27FC236}">
              <a16:creationId xmlns:a16="http://schemas.microsoft.com/office/drawing/2014/main" id="{00000000-0008-0000-0000-000043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/>
        <a:srcRect/>
        <a:stretch>
          <a:fillRect/>
        </a:stretch>
      </xdr:blipFill>
      <xdr:spPr bwMode="auto">
        <a:xfrm>
          <a:off x="4162425" y="456952350"/>
          <a:ext cx="1390650" cy="1962150"/>
        </a:xfrm>
        <a:prstGeom prst="rect">
          <a:avLst/>
        </a:prstGeom>
        <a:noFill/>
      </xdr:spPr>
    </xdr:pic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5" name="AutoShape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11696700" y="104679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0</xdr:col>
      <xdr:colOff>0</xdr:colOff>
      <xdr:row>8</xdr:row>
      <xdr:rowOff>0</xdr:rowOff>
    </xdr:from>
    <xdr:ext cx="304800" cy="304800"/>
    <xdr:sp macro="" textlink="">
      <xdr:nvSpPr>
        <xdr:cNvPr id="10" name="AutoShape 3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11696700" y="104679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6</xdr:row>
      <xdr:rowOff>0</xdr:rowOff>
    </xdr:from>
    <xdr:ext cx="304800" cy="304800"/>
    <xdr:sp macro="" textlink="">
      <xdr:nvSpPr>
        <xdr:cNvPr id="1029" name="AutoShape 5" descr="Encendedor Zippo Antique Silver Plate Plateado ZP121FB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23145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333375</xdr:colOff>
      <xdr:row>7</xdr:row>
      <xdr:rowOff>47625</xdr:rowOff>
    </xdr:from>
    <xdr:ext cx="1495425" cy="1866900"/>
    <xdr:pic>
      <xdr:nvPicPr>
        <xdr:cNvPr id="539" name="Imagen 538" descr="Zippo Spectrum Pocket Lighter : Amazon ...">
          <a:extLst>
            <a:ext uri="{FF2B5EF4-FFF2-40B4-BE49-F238E27FC236}">
              <a16:creationId xmlns:a16="http://schemas.microsoft.com/office/drawing/2014/main" id="{00000000-0008-0000-0000-00001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/>
        <a:srcRect/>
        <a:stretch>
          <a:fillRect/>
        </a:stretch>
      </xdr:blipFill>
      <xdr:spPr bwMode="auto">
        <a:xfrm>
          <a:off x="4171950" y="8477250"/>
          <a:ext cx="1495425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85725</xdr:colOff>
      <xdr:row>19</xdr:row>
      <xdr:rowOff>95250</xdr:rowOff>
    </xdr:from>
    <xdr:ext cx="2000250" cy="1876425"/>
    <xdr:pic>
      <xdr:nvPicPr>
        <xdr:cNvPr id="542" name="Imagen 541" descr="Encendedor zippo Iron Stone – TABAQUERIA">
          <a:extLst>
            <a:ext uri="{FF2B5EF4-FFF2-40B4-BE49-F238E27FC236}">
              <a16:creationId xmlns:a16="http://schemas.microsoft.com/office/drawing/2014/main" id="{00000000-0008-0000-0000-00001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/>
        <a:srcRect/>
        <a:stretch>
          <a:fillRect/>
        </a:stretch>
      </xdr:blipFill>
      <xdr:spPr bwMode="auto">
        <a:xfrm>
          <a:off x="3924300" y="37061775"/>
          <a:ext cx="200025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400050</xdr:colOff>
      <xdr:row>21</xdr:row>
      <xdr:rowOff>57150</xdr:rowOff>
    </xdr:from>
    <xdr:ext cx="1514475" cy="1924050"/>
    <xdr:pic>
      <xdr:nvPicPr>
        <xdr:cNvPr id="545" name="Imagen 544" descr="Zippo Harley Davidson Black Matte ...">
          <a:extLst>
            <a:ext uri="{FF2B5EF4-FFF2-40B4-BE49-F238E27FC236}">
              <a16:creationId xmlns:a16="http://schemas.microsoft.com/office/drawing/2014/main" id="{00000000-0008-0000-0000-00002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/>
        <a:srcRect/>
        <a:stretch>
          <a:fillRect/>
        </a:stretch>
      </xdr:blipFill>
      <xdr:spPr bwMode="auto">
        <a:xfrm>
          <a:off x="4238625" y="49253775"/>
          <a:ext cx="1514475" cy="19240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26</xdr:row>
      <xdr:rowOff>9525</xdr:rowOff>
    </xdr:from>
    <xdr:ext cx="2095500" cy="1971675"/>
    <xdr:pic>
      <xdr:nvPicPr>
        <xdr:cNvPr id="550" name="Imagen 549" descr="Classic Orange Matte Zippo Logo | Zippo ...">
          <a:extLst>
            <a:ext uri="{FF2B5EF4-FFF2-40B4-BE49-F238E27FC236}">
              <a16:creationId xmlns:a16="http://schemas.microsoft.com/office/drawing/2014/main" id="{00000000-0008-0000-0000-00002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/>
        <a:srcRect/>
        <a:stretch>
          <a:fillRect/>
        </a:stretch>
      </xdr:blipFill>
      <xdr:spPr bwMode="auto">
        <a:xfrm>
          <a:off x="3895725" y="57359550"/>
          <a:ext cx="2095500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57150</xdr:colOff>
      <xdr:row>42</xdr:row>
      <xdr:rowOff>57150</xdr:rowOff>
    </xdr:from>
    <xdr:ext cx="1990725" cy="1952625"/>
    <xdr:pic>
      <xdr:nvPicPr>
        <xdr:cNvPr id="557" name="Imagen 556" descr="Zippo 362 Zippo Zippo Zippo Br - Fotosol">
          <a:extLst>
            <a:ext uri="{FF2B5EF4-FFF2-40B4-BE49-F238E27FC236}">
              <a16:creationId xmlns:a16="http://schemas.microsoft.com/office/drawing/2014/main" id="{00000000-0008-0000-0000-00002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/>
        <a:srcRect/>
        <a:stretch>
          <a:fillRect/>
        </a:stretch>
      </xdr:blipFill>
      <xdr:spPr bwMode="auto">
        <a:xfrm>
          <a:off x="3895725" y="83905725"/>
          <a:ext cx="1990725" cy="19526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61</xdr:row>
      <xdr:rowOff>38100</xdr:rowOff>
    </xdr:from>
    <xdr:ext cx="1552575" cy="1905000"/>
    <xdr:pic>
      <xdr:nvPicPr>
        <xdr:cNvPr id="562" name="Imagen 561" descr="Zippo 24025, Harley Davidson ...">
          <a:extLst>
            <a:ext uri="{FF2B5EF4-FFF2-40B4-BE49-F238E27FC236}">
              <a16:creationId xmlns:a16="http://schemas.microsoft.com/office/drawing/2014/main" id="{00000000-0008-0000-0000-00003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/>
        <a:srcRect/>
        <a:stretch>
          <a:fillRect/>
        </a:stretch>
      </xdr:blipFill>
      <xdr:spPr bwMode="auto">
        <a:xfrm>
          <a:off x="4133850" y="120576975"/>
          <a:ext cx="155257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400050</xdr:colOff>
      <xdr:row>62</xdr:row>
      <xdr:rowOff>76200</xdr:rowOff>
    </xdr:from>
    <xdr:ext cx="1362075" cy="1866900"/>
    <xdr:pic>
      <xdr:nvPicPr>
        <xdr:cNvPr id="564" name="Imagen 563" descr="Zippo Lurid (24513) – Zippo.ca">
          <a:extLst>
            <a:ext uri="{FF2B5EF4-FFF2-40B4-BE49-F238E27FC236}">
              <a16:creationId xmlns:a16="http://schemas.microsoft.com/office/drawing/2014/main" id="{00000000-0008-0000-0000-00003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/>
        <a:srcRect/>
        <a:stretch>
          <a:fillRect/>
        </a:stretch>
      </xdr:blipFill>
      <xdr:spPr bwMode="auto">
        <a:xfrm>
          <a:off x="4238625" y="122653425"/>
          <a:ext cx="1362075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361950</xdr:colOff>
      <xdr:row>63</xdr:row>
      <xdr:rowOff>57150</xdr:rowOff>
    </xdr:from>
    <xdr:ext cx="1504950" cy="1790700"/>
    <xdr:pic>
      <xdr:nvPicPr>
        <xdr:cNvPr id="565" name="Imagen 564" descr="Lucky Clover Shamrock Windproof Lighter ...">
          <a:extLst>
            <a:ext uri="{FF2B5EF4-FFF2-40B4-BE49-F238E27FC236}">
              <a16:creationId xmlns:a16="http://schemas.microsoft.com/office/drawing/2014/main" id="{00000000-0008-0000-0000-00003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/>
        <a:srcRect/>
        <a:stretch>
          <a:fillRect/>
        </a:stretch>
      </xdr:blipFill>
      <xdr:spPr bwMode="auto">
        <a:xfrm>
          <a:off x="4200525" y="124672725"/>
          <a:ext cx="1504950" cy="1790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64</xdr:row>
      <xdr:rowOff>47625</xdr:rowOff>
    </xdr:from>
    <xdr:ext cx="1495425" cy="2009775"/>
    <xdr:pic>
      <xdr:nvPicPr>
        <xdr:cNvPr id="568" name="Imagen 567" descr="Encendedor Zippo - Purple Abyss + ...">
          <a:extLst>
            <a:ext uri="{FF2B5EF4-FFF2-40B4-BE49-F238E27FC236}">
              <a16:creationId xmlns:a16="http://schemas.microsoft.com/office/drawing/2014/main" id="{00000000-0008-0000-0000-00003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/>
        <a:srcRect/>
        <a:stretch>
          <a:fillRect/>
        </a:stretch>
      </xdr:blipFill>
      <xdr:spPr bwMode="auto">
        <a:xfrm>
          <a:off x="4114800" y="126701550"/>
          <a:ext cx="1495425" cy="2009775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1028700</xdr:colOff>
      <xdr:row>90</xdr:row>
      <xdr:rowOff>66675</xdr:rowOff>
    </xdr:from>
    <xdr:ext cx="2057400" cy="1857375"/>
    <xdr:pic>
      <xdr:nvPicPr>
        <xdr:cNvPr id="571" name="Imagen 570" descr="Zippo Glowing Swirls Design 540 Color ...">
          <a:extLst>
            <a:ext uri="{FF2B5EF4-FFF2-40B4-BE49-F238E27FC236}">
              <a16:creationId xmlns:a16="http://schemas.microsoft.com/office/drawing/2014/main" id="{00000000-0008-0000-0000-00003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/>
        <a:srcRect/>
        <a:stretch>
          <a:fillRect/>
        </a:stretch>
      </xdr:blipFill>
      <xdr:spPr bwMode="auto">
        <a:xfrm>
          <a:off x="3829050" y="185832750"/>
          <a:ext cx="2057400" cy="18573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103</xdr:row>
      <xdr:rowOff>38100</xdr:rowOff>
    </xdr:from>
    <xdr:ext cx="1504950" cy="1933575"/>
    <xdr:pic>
      <xdr:nvPicPr>
        <xdr:cNvPr id="572" name="Imagen 571" descr="Zippo Playboy Rabbit Head Design High ...">
          <a:extLst>
            <a:ext uri="{FF2B5EF4-FFF2-40B4-BE49-F238E27FC236}">
              <a16:creationId xmlns:a16="http://schemas.microsoft.com/office/drawing/2014/main" id="{00000000-0008-0000-0000-00003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/>
        <a:srcRect/>
        <a:stretch>
          <a:fillRect/>
        </a:stretch>
      </xdr:blipFill>
      <xdr:spPr bwMode="auto">
        <a:xfrm>
          <a:off x="4181475" y="214341075"/>
          <a:ext cx="1504950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333375</xdr:colOff>
      <xdr:row>104</xdr:row>
      <xdr:rowOff>66675</xdr:rowOff>
    </xdr:from>
    <xdr:ext cx="1457325" cy="1905000"/>
    <xdr:pic>
      <xdr:nvPicPr>
        <xdr:cNvPr id="573" name="Imagen 572" descr="Chrome Windproof Lighter – Zippo USA">
          <a:extLst>
            <a:ext uri="{FF2B5EF4-FFF2-40B4-BE49-F238E27FC236}">
              <a16:creationId xmlns:a16="http://schemas.microsoft.com/office/drawing/2014/main" id="{00000000-0008-0000-0000-00003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/>
        <a:srcRect/>
        <a:stretch>
          <a:fillRect/>
        </a:stretch>
      </xdr:blipFill>
      <xdr:spPr bwMode="auto">
        <a:xfrm>
          <a:off x="4171950" y="216408000"/>
          <a:ext cx="145732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266700</xdr:colOff>
      <xdr:row>105</xdr:row>
      <xdr:rowOff>9525</xdr:rowOff>
    </xdr:from>
    <xdr:ext cx="1476375" cy="2000250"/>
    <xdr:pic>
      <xdr:nvPicPr>
        <xdr:cNvPr id="577" name="Imagen 576" descr="Zippo Blazing Beauty Design Sunflower ...">
          <a:extLst>
            <a:ext uri="{FF2B5EF4-FFF2-40B4-BE49-F238E27FC236}">
              <a16:creationId xmlns:a16="http://schemas.microsoft.com/office/drawing/2014/main" id="{00000000-0008-0000-0000-00004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/>
        <a:srcRect/>
        <a:stretch>
          <a:fillRect/>
        </a:stretch>
      </xdr:blipFill>
      <xdr:spPr bwMode="auto">
        <a:xfrm>
          <a:off x="4105275" y="218389200"/>
          <a:ext cx="1476375" cy="20002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247650</xdr:colOff>
      <xdr:row>106</xdr:row>
      <xdr:rowOff>85725</xdr:rowOff>
    </xdr:from>
    <xdr:ext cx="1628775" cy="1933575"/>
    <xdr:pic>
      <xdr:nvPicPr>
        <xdr:cNvPr id="579" name="Imagen 578">
          <a:extLst>
            <a:ext uri="{FF2B5EF4-FFF2-40B4-BE49-F238E27FC236}">
              <a16:creationId xmlns:a16="http://schemas.microsoft.com/office/drawing/2014/main" id="{00000000-0008-0000-0000-00004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/>
        <a:srcRect/>
        <a:stretch>
          <a:fillRect/>
        </a:stretch>
      </xdr:blipFill>
      <xdr:spPr bwMode="auto">
        <a:xfrm>
          <a:off x="4086225" y="220503750"/>
          <a:ext cx="1628775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161925</xdr:colOff>
      <xdr:row>107</xdr:row>
      <xdr:rowOff>57150</xdr:rowOff>
    </xdr:from>
    <xdr:ext cx="1762125" cy="1943100"/>
    <xdr:pic>
      <xdr:nvPicPr>
        <xdr:cNvPr id="583" name="Imagen 582">
          <a:extLst>
            <a:ext uri="{FF2B5EF4-FFF2-40B4-BE49-F238E27FC236}">
              <a16:creationId xmlns:a16="http://schemas.microsoft.com/office/drawing/2014/main" id="{00000000-0008-0000-0000-00004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/>
        <a:srcRect/>
        <a:stretch>
          <a:fillRect/>
        </a:stretch>
      </xdr:blipFill>
      <xdr:spPr bwMode="auto">
        <a:xfrm>
          <a:off x="4000500" y="222513525"/>
          <a:ext cx="1762125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209550</xdr:colOff>
      <xdr:row>108</xdr:row>
      <xdr:rowOff>38100</xdr:rowOff>
    </xdr:from>
    <xdr:ext cx="1724025" cy="2028825"/>
    <xdr:pic>
      <xdr:nvPicPr>
        <xdr:cNvPr id="585" name="Imagen 584">
          <a:extLst>
            <a:ext uri="{FF2B5EF4-FFF2-40B4-BE49-F238E27FC236}">
              <a16:creationId xmlns:a16="http://schemas.microsoft.com/office/drawing/2014/main" id="{00000000-0008-0000-0000-00004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/>
        <a:srcRect/>
        <a:stretch>
          <a:fillRect/>
        </a:stretch>
      </xdr:blipFill>
      <xdr:spPr bwMode="auto">
        <a:xfrm>
          <a:off x="4048125" y="224532825"/>
          <a:ext cx="1724025" cy="20288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109</xdr:row>
      <xdr:rowOff>47625</xdr:rowOff>
    </xdr:from>
    <xdr:ext cx="1647825" cy="1990725"/>
    <xdr:pic>
      <xdr:nvPicPr>
        <xdr:cNvPr id="586" name="Imagen 585">
          <a:extLst>
            <a:ext uri="{FF2B5EF4-FFF2-40B4-BE49-F238E27FC236}">
              <a16:creationId xmlns:a16="http://schemas.microsoft.com/office/drawing/2014/main" id="{00000000-0008-0000-0000-00004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/>
        <a:srcRect/>
        <a:stretch>
          <a:fillRect/>
        </a:stretch>
      </xdr:blipFill>
      <xdr:spPr bwMode="auto">
        <a:xfrm>
          <a:off x="4133850" y="226580700"/>
          <a:ext cx="1647825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190500</xdr:colOff>
      <xdr:row>110</xdr:row>
      <xdr:rowOff>2038350</xdr:rowOff>
    </xdr:from>
    <xdr:ext cx="1695450" cy="1990725"/>
    <xdr:pic>
      <xdr:nvPicPr>
        <xdr:cNvPr id="587" name="Imagen 586">
          <a:extLst>
            <a:ext uri="{FF2B5EF4-FFF2-40B4-BE49-F238E27FC236}">
              <a16:creationId xmlns:a16="http://schemas.microsoft.com/office/drawing/2014/main" id="{00000000-0008-0000-0000-00004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/>
        <a:srcRect/>
        <a:stretch>
          <a:fillRect/>
        </a:stretch>
      </xdr:blipFill>
      <xdr:spPr bwMode="auto">
        <a:xfrm>
          <a:off x="4029075" y="230609775"/>
          <a:ext cx="1695450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200025</xdr:colOff>
      <xdr:row>112</xdr:row>
      <xdr:rowOff>47625</xdr:rowOff>
    </xdr:from>
    <xdr:ext cx="1733550" cy="1943100"/>
    <xdr:pic>
      <xdr:nvPicPr>
        <xdr:cNvPr id="588" name="Imagen 587">
          <a:extLst>
            <a:ext uri="{FF2B5EF4-FFF2-40B4-BE49-F238E27FC236}">
              <a16:creationId xmlns:a16="http://schemas.microsoft.com/office/drawing/2014/main" id="{00000000-0008-0000-0000-00004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/>
        <a:srcRect/>
        <a:stretch>
          <a:fillRect/>
        </a:stretch>
      </xdr:blipFill>
      <xdr:spPr bwMode="auto">
        <a:xfrm>
          <a:off x="4038600" y="232695750"/>
          <a:ext cx="1733550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180975</xdr:colOff>
      <xdr:row>113</xdr:row>
      <xdr:rowOff>19050</xdr:rowOff>
    </xdr:from>
    <xdr:ext cx="1828800" cy="1981200"/>
    <xdr:pic>
      <xdr:nvPicPr>
        <xdr:cNvPr id="596" name="Imagen 595">
          <a:extLst>
            <a:ext uri="{FF2B5EF4-FFF2-40B4-BE49-F238E27FC236}">
              <a16:creationId xmlns:a16="http://schemas.microsoft.com/office/drawing/2014/main" id="{00000000-0008-0000-0000-00005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/>
        <a:srcRect/>
        <a:stretch>
          <a:fillRect/>
        </a:stretch>
      </xdr:blipFill>
      <xdr:spPr bwMode="auto">
        <a:xfrm>
          <a:off x="4019550" y="234705525"/>
          <a:ext cx="1828800" cy="1981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200025</xdr:colOff>
      <xdr:row>113</xdr:row>
      <xdr:rowOff>2009775</xdr:rowOff>
    </xdr:from>
    <xdr:ext cx="1800225" cy="2105025"/>
    <xdr:pic>
      <xdr:nvPicPr>
        <xdr:cNvPr id="601" name="Imagen 600">
          <a:extLst>
            <a:ext uri="{FF2B5EF4-FFF2-40B4-BE49-F238E27FC236}">
              <a16:creationId xmlns:a16="http://schemas.microsoft.com/office/drawing/2014/main" id="{00000000-0008-0000-0000-00005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/>
        <a:srcRect/>
        <a:stretch>
          <a:fillRect/>
        </a:stretch>
      </xdr:blipFill>
      <xdr:spPr bwMode="auto">
        <a:xfrm>
          <a:off x="4038600" y="236696250"/>
          <a:ext cx="1800225" cy="21050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116</xdr:row>
      <xdr:rowOff>9525</xdr:rowOff>
    </xdr:from>
    <xdr:ext cx="1762125" cy="2009775"/>
    <xdr:pic>
      <xdr:nvPicPr>
        <xdr:cNvPr id="602" name="Imagen 601">
          <a:extLst>
            <a:ext uri="{FF2B5EF4-FFF2-40B4-BE49-F238E27FC236}">
              <a16:creationId xmlns:a16="http://schemas.microsoft.com/office/drawing/2014/main" id="{00000000-0008-0000-0000-00005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/>
        <a:srcRect/>
        <a:stretch>
          <a:fillRect/>
        </a:stretch>
      </xdr:blipFill>
      <xdr:spPr bwMode="auto">
        <a:xfrm>
          <a:off x="3952875" y="240811050"/>
          <a:ext cx="1762125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419100</xdr:colOff>
      <xdr:row>117</xdr:row>
      <xdr:rowOff>152400</xdr:rowOff>
    </xdr:from>
    <xdr:ext cx="1314450" cy="1762125"/>
    <xdr:pic>
      <xdr:nvPicPr>
        <xdr:cNvPr id="605" name="Imagen 604">
          <a:extLst>
            <a:ext uri="{FF2B5EF4-FFF2-40B4-BE49-F238E27FC236}">
              <a16:creationId xmlns:a16="http://schemas.microsoft.com/office/drawing/2014/main" id="{00000000-0008-0000-0000-00005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/>
        <a:srcRect/>
        <a:stretch>
          <a:fillRect/>
        </a:stretch>
      </xdr:blipFill>
      <xdr:spPr bwMode="auto">
        <a:xfrm>
          <a:off x="4257675" y="245030625"/>
          <a:ext cx="1314450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438150</xdr:colOff>
      <xdr:row>118</xdr:row>
      <xdr:rowOff>133350</xdr:rowOff>
    </xdr:from>
    <xdr:ext cx="1343025" cy="1695450"/>
    <xdr:pic>
      <xdr:nvPicPr>
        <xdr:cNvPr id="609" name="Imagen 608" descr="Black Matte Windproof Lighter – Zippo USA">
          <a:extLst>
            <a:ext uri="{FF2B5EF4-FFF2-40B4-BE49-F238E27FC236}">
              <a16:creationId xmlns:a16="http://schemas.microsoft.com/office/drawing/2014/main" id="{00000000-0008-0000-0000-00006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/>
        <a:srcRect/>
        <a:stretch>
          <a:fillRect/>
        </a:stretch>
      </xdr:blipFill>
      <xdr:spPr bwMode="auto">
        <a:xfrm>
          <a:off x="4276725" y="247049925"/>
          <a:ext cx="1343025" cy="16954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400050</xdr:colOff>
      <xdr:row>119</xdr:row>
      <xdr:rowOff>142875</xdr:rowOff>
    </xdr:from>
    <xdr:ext cx="1544637" cy="1901032"/>
    <xdr:pic>
      <xdr:nvPicPr>
        <xdr:cNvPr id="610" name="Imagen 609">
          <a:extLst>
            <a:ext uri="{FF2B5EF4-FFF2-40B4-BE49-F238E27FC236}">
              <a16:creationId xmlns:a16="http://schemas.microsoft.com/office/drawing/2014/main" id="{00000000-0008-0000-0000-00006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/>
        <a:srcRect/>
        <a:stretch>
          <a:fillRect/>
        </a:stretch>
      </xdr:blipFill>
      <xdr:spPr bwMode="auto">
        <a:xfrm>
          <a:off x="4249738" y="232215531"/>
          <a:ext cx="1544637" cy="1901032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122</xdr:row>
      <xdr:rowOff>19050</xdr:rowOff>
    </xdr:from>
    <xdr:ext cx="1543050" cy="2057400"/>
    <xdr:pic>
      <xdr:nvPicPr>
        <xdr:cNvPr id="624" name="Imagen 623">
          <a:extLst>
            <a:ext uri="{FF2B5EF4-FFF2-40B4-BE49-F238E27FC236}">
              <a16:creationId xmlns:a16="http://schemas.microsoft.com/office/drawing/2014/main" id="{00000000-0008-0000-0000-00007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/>
        <a:srcRect/>
        <a:stretch>
          <a:fillRect/>
        </a:stretch>
      </xdr:blipFill>
      <xdr:spPr bwMode="auto">
        <a:xfrm>
          <a:off x="4210050" y="259165725"/>
          <a:ext cx="1543050" cy="20574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123</xdr:row>
      <xdr:rowOff>190500</xdr:rowOff>
    </xdr:from>
    <xdr:ext cx="1571625" cy="1762125"/>
    <xdr:pic>
      <xdr:nvPicPr>
        <xdr:cNvPr id="632" name="Imagen 631">
          <a:extLst>
            <a:ext uri="{FF2B5EF4-FFF2-40B4-BE49-F238E27FC236}">
              <a16:creationId xmlns:a16="http://schemas.microsoft.com/office/drawing/2014/main" id="{00000000-0008-0000-0000-00007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/>
        <a:srcRect/>
        <a:stretch>
          <a:fillRect/>
        </a:stretch>
      </xdr:blipFill>
      <xdr:spPr bwMode="auto">
        <a:xfrm>
          <a:off x="4181475" y="261375525"/>
          <a:ext cx="1571625" cy="1762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125</xdr:row>
      <xdr:rowOff>38100</xdr:rowOff>
    </xdr:from>
    <xdr:ext cx="1800225" cy="1962150"/>
    <xdr:pic>
      <xdr:nvPicPr>
        <xdr:cNvPr id="641" name="Imagen 640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/>
        <a:srcRect/>
        <a:stretch>
          <a:fillRect/>
        </a:stretch>
      </xdr:blipFill>
      <xdr:spPr bwMode="auto">
        <a:xfrm>
          <a:off x="4124325" y="269376525"/>
          <a:ext cx="1800225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266700</xdr:colOff>
      <xdr:row>110</xdr:row>
      <xdr:rowOff>57150</xdr:rowOff>
    </xdr:from>
    <xdr:ext cx="1590675" cy="1905000"/>
    <xdr:pic>
      <xdr:nvPicPr>
        <xdr:cNvPr id="643" name="Imagen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/>
        <a:srcRect/>
        <a:stretch>
          <a:fillRect/>
        </a:stretch>
      </xdr:blipFill>
      <xdr:spPr bwMode="auto">
        <a:xfrm>
          <a:off x="4105275" y="228628575"/>
          <a:ext cx="159067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124</xdr:row>
      <xdr:rowOff>0</xdr:rowOff>
    </xdr:from>
    <xdr:ext cx="304800" cy="304800"/>
    <xdr:sp macro="" textlink="">
      <xdr:nvSpPr>
        <xdr:cNvPr id="15" name="AutoShape 65" descr="Zippo 46403, Encendedor Acabado Ladrillo &quot;Anne Stokes-Skull Design&quot;, NUEVO - Foto 1 de 2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2632233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0</xdr:colOff>
      <xdr:row>124</xdr:row>
      <xdr:rowOff>0</xdr:rowOff>
    </xdr:from>
    <xdr:ext cx="304800" cy="304800"/>
    <xdr:sp macro="" textlink="">
      <xdr:nvSpPr>
        <xdr:cNvPr id="25" name="AutoShape 67" descr="Zippo 46403, Anne Stokes-Skull Design, Encendedor Acabado Ladrillo, NUEVO - Foto 1 de 3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3838575" y="26322337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0</xdr:col>
      <xdr:colOff>0</xdr:colOff>
      <xdr:row>123</xdr:row>
      <xdr:rowOff>0</xdr:rowOff>
    </xdr:from>
    <xdr:ext cx="304800" cy="304800"/>
    <xdr:sp macro="" textlink="">
      <xdr:nvSpPr>
        <xdr:cNvPr id="27" name="AutoShape 68" descr="Zippo 46403, Anne Stokes-Skull Design, Encendedor Acabado Ladrillo, NUEVO - Foto 1 de 3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11696700" y="261185025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oneCellAnchor>
    <xdr:from>
      <xdr:col>3</xdr:col>
      <xdr:colOff>333375</xdr:colOff>
      <xdr:row>128</xdr:row>
      <xdr:rowOff>0</xdr:rowOff>
    </xdr:from>
    <xdr:ext cx="1504950" cy="2057400"/>
    <xdr:pic>
      <xdr:nvPicPr>
        <xdr:cNvPr id="647" name="Imagen 646" descr="Zippo Smooches Design Pink Matte ...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/>
        <a:srcRect/>
        <a:stretch>
          <a:fillRect/>
        </a:stretch>
      </xdr:blipFill>
      <xdr:spPr bwMode="auto">
        <a:xfrm>
          <a:off x="4171950" y="279530175"/>
          <a:ext cx="1504950" cy="20574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129</xdr:row>
      <xdr:rowOff>1990725</xdr:rowOff>
    </xdr:from>
    <xdr:ext cx="1619250" cy="2114550"/>
    <xdr:pic>
      <xdr:nvPicPr>
        <xdr:cNvPr id="648" name="Imagen 647" descr="Zippo Color Block Zippo Design Navy ...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/>
        <a:srcRect/>
        <a:stretch>
          <a:fillRect/>
        </a:stretch>
      </xdr:blipFill>
      <xdr:spPr bwMode="auto">
        <a:xfrm>
          <a:off x="4114800" y="283559250"/>
          <a:ext cx="1619250" cy="21145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129</xdr:row>
      <xdr:rowOff>38100</xdr:rowOff>
    </xdr:from>
    <xdr:ext cx="1590675" cy="2009775"/>
    <xdr:pic>
      <xdr:nvPicPr>
        <xdr:cNvPr id="650" name="Imagen 649" descr="Zippo Zen Flora Design Black Matte ...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/>
        <a:srcRect/>
        <a:stretch>
          <a:fillRect/>
        </a:stretch>
      </xdr:blipFill>
      <xdr:spPr bwMode="auto">
        <a:xfrm>
          <a:off x="4114800" y="281606625"/>
          <a:ext cx="1590675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135</xdr:row>
      <xdr:rowOff>47625</xdr:rowOff>
    </xdr:from>
    <xdr:ext cx="1343025" cy="1952625"/>
    <xdr:pic>
      <xdr:nvPicPr>
        <xdr:cNvPr id="607" name="Imagen 606" descr="Zippo 49146 Playboy ( 48380 ) - Zippo.ca">
          <a:extLst>
            <a:ext uri="{FF2B5EF4-FFF2-40B4-BE49-F238E27FC236}">
              <a16:creationId xmlns:a16="http://schemas.microsoft.com/office/drawing/2014/main" id="{00000000-0008-0000-0000-00005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/>
        <a:srcRect/>
        <a:stretch>
          <a:fillRect/>
        </a:stretch>
      </xdr:blipFill>
      <xdr:spPr bwMode="auto">
        <a:xfrm>
          <a:off x="4219575" y="297922950"/>
          <a:ext cx="1343025" cy="19526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304800</xdr:colOff>
      <xdr:row>137</xdr:row>
      <xdr:rowOff>47625</xdr:rowOff>
    </xdr:from>
    <xdr:ext cx="1524000" cy="1876425"/>
    <xdr:pic>
      <xdr:nvPicPr>
        <xdr:cNvPr id="618" name="Imagen 617" descr="Zippo 150 Tattoo Theme Design ( 48411 ...">
          <a:extLst>
            <a:ext uri="{FF2B5EF4-FFF2-40B4-BE49-F238E27FC236}">
              <a16:creationId xmlns:a16="http://schemas.microsoft.com/office/drawing/2014/main" id="{00000000-0008-0000-0000-00006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/>
        <a:srcRect/>
        <a:stretch>
          <a:fillRect/>
        </a:stretch>
      </xdr:blipFill>
      <xdr:spPr bwMode="auto">
        <a:xfrm>
          <a:off x="4143375" y="301999650"/>
          <a:ext cx="152400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153</xdr:row>
      <xdr:rowOff>66675</xdr:rowOff>
    </xdr:from>
    <xdr:ext cx="1495425" cy="1971675"/>
    <xdr:pic>
      <xdr:nvPicPr>
        <xdr:cNvPr id="630" name="Imagen 629" descr="Zippo 48565 Windproof Night Forest ...">
          <a:extLst>
            <a:ext uri="{FF2B5EF4-FFF2-40B4-BE49-F238E27FC236}">
              <a16:creationId xmlns:a16="http://schemas.microsoft.com/office/drawing/2014/main" id="{00000000-0008-0000-0000-00007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/>
        <a:srcRect/>
        <a:stretch>
          <a:fillRect/>
        </a:stretch>
      </xdr:blipFill>
      <xdr:spPr bwMode="auto">
        <a:xfrm>
          <a:off x="4191000" y="334632300"/>
          <a:ext cx="1495425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342900</xdr:colOff>
      <xdr:row>169</xdr:row>
      <xdr:rowOff>57150</xdr:rowOff>
    </xdr:from>
    <xdr:ext cx="1514475" cy="1885950"/>
    <xdr:pic>
      <xdr:nvPicPr>
        <xdr:cNvPr id="636" name="Imagen 635" descr="Encendedor Zippo Cod. 48623 | MercadoLibre">
          <a:extLst>
            <a:ext uri="{FF2B5EF4-FFF2-40B4-BE49-F238E27FC236}">
              <a16:creationId xmlns:a16="http://schemas.microsoft.com/office/drawing/2014/main" id="{00000000-0008-0000-0000-00007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/>
        <a:srcRect/>
        <a:stretch>
          <a:fillRect/>
        </a:stretch>
      </xdr:blipFill>
      <xdr:spPr bwMode="auto">
        <a:xfrm>
          <a:off x="4181475" y="379466475"/>
          <a:ext cx="1514475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352425</xdr:colOff>
      <xdr:row>170</xdr:row>
      <xdr:rowOff>123825</xdr:rowOff>
    </xdr:from>
    <xdr:ext cx="1543050" cy="1847850"/>
    <xdr:pic>
      <xdr:nvPicPr>
        <xdr:cNvPr id="640" name="Imagen 639" descr="48625 John Smith Gumbula &lt; USA ...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/>
        <a:srcRect/>
        <a:stretch>
          <a:fillRect/>
        </a:stretch>
      </xdr:blipFill>
      <xdr:spPr bwMode="auto">
        <a:xfrm>
          <a:off x="4191000" y="383609850"/>
          <a:ext cx="1543050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66675</xdr:colOff>
      <xdr:row>176</xdr:row>
      <xdr:rowOff>66675</xdr:rowOff>
    </xdr:from>
    <xdr:ext cx="2105025" cy="1981200"/>
    <xdr:pic>
      <xdr:nvPicPr>
        <xdr:cNvPr id="652" name="Imagen 651" descr="ZIPPO 48642 KISS - Fotosol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/>
        <a:srcRect/>
        <a:stretch>
          <a:fillRect/>
        </a:stretch>
      </xdr:blipFill>
      <xdr:spPr bwMode="auto">
        <a:xfrm>
          <a:off x="3905250" y="395782800"/>
          <a:ext cx="2105025" cy="1981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323850</xdr:colOff>
      <xdr:row>178</xdr:row>
      <xdr:rowOff>38100</xdr:rowOff>
    </xdr:from>
    <xdr:ext cx="1504950" cy="2009775"/>
    <xdr:pic>
      <xdr:nvPicPr>
        <xdr:cNvPr id="654" name="Imagen 653" descr="Zippo 48667, Iron Maiden-Eddie Design ...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/>
        <a:srcRect/>
        <a:stretch>
          <a:fillRect/>
        </a:stretch>
      </xdr:blipFill>
      <xdr:spPr bwMode="auto">
        <a:xfrm>
          <a:off x="4162425" y="399830925"/>
          <a:ext cx="1504950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206</xdr:row>
      <xdr:rowOff>57150</xdr:rowOff>
    </xdr:from>
    <xdr:ext cx="1809750" cy="2038350"/>
    <xdr:pic>
      <xdr:nvPicPr>
        <xdr:cNvPr id="655" name="Imagen 654" descr="Zippo Lighter: Zippo Windproof Script ...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/>
        <a:srcRect/>
        <a:stretch>
          <a:fillRect/>
        </a:stretch>
      </xdr:blipFill>
      <xdr:spPr bwMode="auto">
        <a:xfrm>
          <a:off x="3952875" y="465077175"/>
          <a:ext cx="1809750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215</xdr:row>
      <xdr:rowOff>0</xdr:rowOff>
    </xdr:from>
    <xdr:ext cx="2114550" cy="1981200"/>
    <xdr:pic>
      <xdr:nvPicPr>
        <xdr:cNvPr id="656" name="Imagen 655" descr="Classic Iridescent Zippo Logo | Zippo Chile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/>
        <a:srcRect/>
        <a:stretch>
          <a:fillRect/>
        </a:stretch>
      </xdr:blipFill>
      <xdr:spPr bwMode="auto">
        <a:xfrm>
          <a:off x="3838575" y="483365175"/>
          <a:ext cx="2114550" cy="19812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224</xdr:row>
      <xdr:rowOff>47625</xdr:rowOff>
    </xdr:from>
    <xdr:ext cx="1619250" cy="1962150"/>
    <xdr:pic>
      <xdr:nvPicPr>
        <xdr:cNvPr id="657" name="Imagen 656" descr="Zippo 49298, Gunslinging Skeleton ...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/>
        <a:srcRect/>
        <a:stretch>
          <a:fillRect/>
        </a:stretch>
      </xdr:blipFill>
      <xdr:spPr bwMode="auto">
        <a:xfrm>
          <a:off x="4076700" y="501757950"/>
          <a:ext cx="1619250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247650</xdr:colOff>
      <xdr:row>228</xdr:row>
      <xdr:rowOff>28575</xdr:rowOff>
    </xdr:from>
    <xdr:ext cx="1495425" cy="1905000"/>
    <xdr:pic>
      <xdr:nvPicPr>
        <xdr:cNvPr id="658" name="Imagen 657" descr="Metallic Red Windproof Lighter – Zippo USA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/>
        <a:srcRect/>
        <a:stretch>
          <a:fillRect/>
        </a:stretch>
      </xdr:blipFill>
      <xdr:spPr bwMode="auto">
        <a:xfrm>
          <a:off x="4086225" y="509892300"/>
          <a:ext cx="1495425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219075</xdr:colOff>
      <xdr:row>242</xdr:row>
      <xdr:rowOff>142875</xdr:rowOff>
    </xdr:from>
    <xdr:ext cx="1638300" cy="1704975"/>
    <xdr:pic>
      <xdr:nvPicPr>
        <xdr:cNvPr id="660" name="Imagen 659" descr="Double Arc Rechargeable Lighter Insert ...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/>
        <a:srcRect/>
        <a:stretch>
          <a:fillRect/>
        </a:stretch>
      </xdr:blipFill>
      <xdr:spPr bwMode="auto">
        <a:xfrm>
          <a:off x="4057650" y="540581850"/>
          <a:ext cx="1638300" cy="17049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66675</xdr:colOff>
      <xdr:row>262</xdr:row>
      <xdr:rowOff>0</xdr:rowOff>
    </xdr:from>
    <xdr:ext cx="1962150" cy="1971675"/>
    <xdr:pic>
      <xdr:nvPicPr>
        <xdr:cNvPr id="662" name="Imagen 661" descr="Lighter Inserts dorado Zippo Bolivia ...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/>
        <a:srcRect/>
        <a:stretch>
          <a:fillRect/>
        </a:stretch>
      </xdr:blipFill>
      <xdr:spPr bwMode="auto">
        <a:xfrm>
          <a:off x="3905250" y="583463400"/>
          <a:ext cx="1962150" cy="19716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180975</xdr:colOff>
      <xdr:row>263</xdr:row>
      <xdr:rowOff>142875</xdr:rowOff>
    </xdr:from>
    <xdr:ext cx="1866900" cy="1714500"/>
    <xdr:pic>
      <xdr:nvPicPr>
        <xdr:cNvPr id="663" name="Imagen 662" descr="Zippo Inside Silver Chrome Insert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/>
        <a:srcRect/>
        <a:stretch>
          <a:fillRect/>
        </a:stretch>
      </xdr:blipFill>
      <xdr:spPr bwMode="auto">
        <a:xfrm>
          <a:off x="4019550" y="585835125"/>
          <a:ext cx="1866900" cy="17145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264</xdr:row>
      <xdr:rowOff>28575</xdr:rowOff>
    </xdr:from>
    <xdr:ext cx="1724025" cy="1838325"/>
    <xdr:pic>
      <xdr:nvPicPr>
        <xdr:cNvPr id="664" name="Imagen 663" descr="Zippo Chrome Pipe Lighter Insert ...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/>
        <a:srcRect/>
        <a:stretch>
          <a:fillRect/>
        </a:stretch>
      </xdr:blipFill>
      <xdr:spPr bwMode="auto">
        <a:xfrm>
          <a:off x="3952875" y="587759175"/>
          <a:ext cx="1724025" cy="18383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552450</xdr:colOff>
      <xdr:row>139</xdr:row>
      <xdr:rowOff>104775</xdr:rowOff>
    </xdr:from>
    <xdr:ext cx="1362075" cy="1771650"/>
    <xdr:pic>
      <xdr:nvPicPr>
        <xdr:cNvPr id="2" name="Imagen 1" descr="Zippo 218 Santa Cruz ( 48415 ) - Zippo.ca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/>
        <a:srcRect/>
        <a:stretch>
          <a:fillRect/>
        </a:stretch>
      </xdr:blipFill>
      <xdr:spPr bwMode="auto">
        <a:xfrm>
          <a:off x="4391025" y="306133500"/>
          <a:ext cx="1362075" cy="17716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</xdr:colOff>
      <xdr:row>132</xdr:row>
      <xdr:rowOff>38100</xdr:rowOff>
    </xdr:from>
    <xdr:ext cx="2133600" cy="2019300"/>
    <xdr:pic>
      <xdr:nvPicPr>
        <xdr:cNvPr id="19" name="Imagen 18" descr="Zippo 48267 Regular Street Brass – Shams Shopping Centre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/>
        <a:srcRect/>
        <a:stretch>
          <a:fillRect/>
        </a:stretch>
      </xdr:blipFill>
      <xdr:spPr bwMode="auto">
        <a:xfrm>
          <a:off x="3848100" y="287721675"/>
          <a:ext cx="2133600" cy="2019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6</xdr:row>
      <xdr:rowOff>0</xdr:rowOff>
    </xdr:from>
    <xdr:ext cx="2143125" cy="2019300"/>
    <xdr:pic>
      <xdr:nvPicPr>
        <xdr:cNvPr id="314" name="Imagen 313" descr="Classic Black Ice® Zippo Logo | Zippo Chile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/>
        <a:srcRect/>
        <a:stretch>
          <a:fillRect/>
        </a:stretch>
      </xdr:blipFill>
      <xdr:spPr bwMode="auto">
        <a:xfrm>
          <a:off x="3838575" y="6391275"/>
          <a:ext cx="2143125" cy="2019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476250</xdr:colOff>
      <xdr:row>52</xdr:row>
      <xdr:rowOff>47625</xdr:rowOff>
    </xdr:from>
    <xdr:ext cx="1123950" cy="1828800"/>
    <xdr:pic>
      <xdr:nvPicPr>
        <xdr:cNvPr id="329" name="Imagen 328" descr="Zippo 1654B Slim High Polish Brass Windproof Lighter: Buy Online at Best  Price in UAE - Amazon.ae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/>
        <a:srcRect/>
        <a:stretch>
          <a:fillRect/>
        </a:stretch>
      </xdr:blipFill>
      <xdr:spPr bwMode="auto">
        <a:xfrm>
          <a:off x="4314825" y="102241350"/>
          <a:ext cx="1123950" cy="18288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114300</xdr:colOff>
      <xdr:row>55</xdr:row>
      <xdr:rowOff>0</xdr:rowOff>
    </xdr:from>
    <xdr:ext cx="2028825" cy="1990725"/>
    <xdr:pic>
      <xdr:nvPicPr>
        <xdr:cNvPr id="330" name="Imagen 329" descr="ZIPPO 20446 ZL - Fotosol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/>
        <a:srcRect/>
        <a:stretch>
          <a:fillRect/>
        </a:stretch>
      </xdr:blipFill>
      <xdr:spPr bwMode="auto">
        <a:xfrm>
          <a:off x="3952875" y="108308775"/>
          <a:ext cx="2028825" cy="19907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123825</xdr:colOff>
      <xdr:row>57</xdr:row>
      <xdr:rowOff>28575</xdr:rowOff>
    </xdr:from>
    <xdr:ext cx="1952625" cy="1876425"/>
    <xdr:pic>
      <xdr:nvPicPr>
        <xdr:cNvPr id="331" name="Imagen 330" descr="ENCENDEDOR ZIPPO 20854 WHERE EAGLES DARE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/>
        <a:srcRect/>
        <a:stretch>
          <a:fillRect/>
        </a:stretch>
      </xdr:blipFill>
      <xdr:spPr bwMode="auto">
        <a:xfrm>
          <a:off x="3962400" y="112414050"/>
          <a:ext cx="1952625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200025</xdr:colOff>
      <xdr:row>69</xdr:row>
      <xdr:rowOff>28575</xdr:rowOff>
    </xdr:from>
    <xdr:ext cx="1828800" cy="1952625"/>
    <xdr:pic>
      <xdr:nvPicPr>
        <xdr:cNvPr id="335" name="Imagen 334" descr="Zippo 28123ZL Slim Ebony w/Zippo Logo - Fotosol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/>
        <a:srcRect/>
        <a:stretch>
          <a:fillRect/>
        </a:stretch>
      </xdr:blipFill>
      <xdr:spPr bwMode="auto">
        <a:xfrm>
          <a:off x="4038600" y="136874250"/>
          <a:ext cx="1828800" cy="19526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104775</xdr:colOff>
      <xdr:row>70</xdr:row>
      <xdr:rowOff>47625</xdr:rowOff>
    </xdr:from>
    <xdr:ext cx="1962150" cy="1933575"/>
    <xdr:pic>
      <xdr:nvPicPr>
        <xdr:cNvPr id="339" name="Imagen 338" descr="Classic High Polish Green Zippo Logo | Zippo Chile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/>
        <a:srcRect/>
        <a:stretch>
          <a:fillRect/>
        </a:stretch>
      </xdr:blipFill>
      <xdr:spPr bwMode="auto">
        <a:xfrm>
          <a:off x="3943350" y="138931650"/>
          <a:ext cx="1962150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76200</xdr:colOff>
      <xdr:row>74</xdr:row>
      <xdr:rowOff>0</xdr:rowOff>
    </xdr:from>
    <xdr:ext cx="2047875" cy="1962150"/>
    <xdr:pic>
      <xdr:nvPicPr>
        <xdr:cNvPr id="340" name="Imagen 339" descr="ZIPPO 28530 FILIGREE - Fotosol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/>
        <a:srcRect/>
        <a:stretch>
          <a:fillRect/>
        </a:stretch>
      </xdr:blipFill>
      <xdr:spPr bwMode="auto">
        <a:xfrm>
          <a:off x="3914775" y="149075775"/>
          <a:ext cx="2047875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257175</xdr:colOff>
      <xdr:row>115</xdr:row>
      <xdr:rowOff>0</xdr:rowOff>
    </xdr:from>
    <xdr:ext cx="1666875" cy="2019300"/>
    <xdr:pic>
      <xdr:nvPicPr>
        <xdr:cNvPr id="342" name="Imagen 341" descr="Zippo Lighter: Marble Design - 540 Fusion 46255 – Lucas Lighters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/>
        <a:srcRect/>
        <a:stretch>
          <a:fillRect/>
        </a:stretch>
      </xdr:blipFill>
      <xdr:spPr bwMode="auto">
        <a:xfrm>
          <a:off x="4095750" y="238763175"/>
          <a:ext cx="1666875" cy="20193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133</xdr:row>
      <xdr:rowOff>66675</xdr:rowOff>
    </xdr:from>
    <xdr:ext cx="1352550" cy="1876425"/>
    <xdr:pic>
      <xdr:nvPicPr>
        <xdr:cNvPr id="351" name="Imagen 350" descr="Zippo Lighter Harley-Davidson High Polish Black, Eagle Photo Image 360 -  KnifeCenter - 4836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/>
        <a:srcRect/>
        <a:stretch>
          <a:fillRect/>
        </a:stretch>
      </xdr:blipFill>
      <xdr:spPr bwMode="auto">
        <a:xfrm>
          <a:off x="4210050" y="289788600"/>
          <a:ext cx="1352550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134</xdr:row>
      <xdr:rowOff>0</xdr:rowOff>
    </xdr:from>
    <xdr:ext cx="1438275" cy="2038350"/>
    <xdr:pic>
      <xdr:nvPicPr>
        <xdr:cNvPr id="355" name="Imagen 354" descr="Playboy Design - 48374 | Zippo Brazil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/>
        <a:srcRect/>
        <a:stretch>
          <a:fillRect/>
        </a:stretch>
      </xdr:blipFill>
      <xdr:spPr bwMode="auto">
        <a:xfrm>
          <a:off x="4114800" y="295836975"/>
          <a:ext cx="1438275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266700</xdr:colOff>
      <xdr:row>142</xdr:row>
      <xdr:rowOff>0</xdr:rowOff>
    </xdr:from>
    <xdr:ext cx="1590675" cy="2085975"/>
    <xdr:pic>
      <xdr:nvPicPr>
        <xdr:cNvPr id="356" name="Imagen 355" descr="Zippo Ombre Zippo Flames ( 48510 ) – Zippo.ca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/>
        <a:srcRect/>
        <a:stretch>
          <a:fillRect/>
        </a:stretch>
      </xdr:blipFill>
      <xdr:spPr bwMode="auto">
        <a:xfrm>
          <a:off x="4105275" y="312143775"/>
          <a:ext cx="1590675" cy="2085975"/>
        </a:xfrm>
        <a:prstGeom prst="rect">
          <a:avLst/>
        </a:prstGeom>
        <a:noFill/>
      </xdr:spPr>
    </xdr:pic>
    <xdr:clientData/>
  </xdr:oneCellAnchor>
  <xdr:oneCellAnchor>
    <xdr:from>
      <xdr:col>2</xdr:col>
      <xdr:colOff>1000125</xdr:colOff>
      <xdr:row>145</xdr:row>
      <xdr:rowOff>133350</xdr:rowOff>
    </xdr:from>
    <xdr:ext cx="2133600" cy="1885950"/>
    <xdr:pic>
      <xdr:nvPicPr>
        <xdr:cNvPr id="357" name="Imagen 356" descr="ENCENDEDOR ZIPPO 48514 UFO FLAME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/>
        <a:srcRect/>
        <a:stretch>
          <a:fillRect/>
        </a:stretch>
      </xdr:blipFill>
      <xdr:spPr bwMode="auto">
        <a:xfrm>
          <a:off x="3800475" y="318392175"/>
          <a:ext cx="2133600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</xdr:colOff>
      <xdr:row>140</xdr:row>
      <xdr:rowOff>28575</xdr:rowOff>
    </xdr:from>
    <xdr:ext cx="2143125" cy="1943100"/>
    <xdr:pic>
      <xdr:nvPicPr>
        <xdr:cNvPr id="358" name="Imagen 357" descr="ZIPPO 48453 BLACK CAT DESIGN - Fotosol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/>
        <a:srcRect/>
        <a:stretch>
          <a:fillRect/>
        </a:stretch>
      </xdr:blipFill>
      <xdr:spPr bwMode="auto">
        <a:xfrm>
          <a:off x="3848100" y="308095650"/>
          <a:ext cx="2143125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314325</xdr:colOff>
      <xdr:row>142</xdr:row>
      <xdr:rowOff>1990725</xdr:rowOff>
    </xdr:from>
    <xdr:ext cx="1533525" cy="2152650"/>
    <xdr:pic>
      <xdr:nvPicPr>
        <xdr:cNvPr id="360" name="Imagen 359" descr="Zippo Holographic Design ( 48511 ) - Zippo.ca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/>
        <a:srcRect/>
        <a:stretch>
          <a:fillRect/>
        </a:stretch>
      </xdr:blipFill>
      <xdr:spPr bwMode="auto">
        <a:xfrm>
          <a:off x="4152900" y="314134500"/>
          <a:ext cx="1533525" cy="21526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143</xdr:row>
      <xdr:rowOff>1990725</xdr:rowOff>
    </xdr:from>
    <xdr:ext cx="1581150" cy="2171700"/>
    <xdr:pic>
      <xdr:nvPicPr>
        <xdr:cNvPr id="361" name="Imagen 360" descr="Zippo 48512 Ombre Orange Yellow 540 Fusion WindProof Lighter | eBay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/>
        <a:srcRect/>
        <a:stretch>
          <a:fillRect/>
        </a:stretch>
      </xdr:blipFill>
      <xdr:spPr bwMode="auto">
        <a:xfrm>
          <a:off x="4114800" y="316172850"/>
          <a:ext cx="1581150" cy="21717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285750</xdr:colOff>
      <xdr:row>145</xdr:row>
      <xdr:rowOff>1981200</xdr:rowOff>
    </xdr:from>
    <xdr:ext cx="1543050" cy="2038350"/>
    <xdr:pic>
      <xdr:nvPicPr>
        <xdr:cNvPr id="362" name="Imagen 361" descr="Encendedor Zippo 48517 Cyber Girl Brilla En Luz Uv Garantia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/>
        <a:srcRect/>
        <a:stretch>
          <a:fillRect/>
        </a:stretch>
      </xdr:blipFill>
      <xdr:spPr bwMode="auto">
        <a:xfrm>
          <a:off x="4124325" y="320240025"/>
          <a:ext cx="1543050" cy="2038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238125</xdr:colOff>
      <xdr:row>147</xdr:row>
      <xdr:rowOff>38100</xdr:rowOff>
    </xdr:from>
    <xdr:ext cx="1552575" cy="2009775"/>
    <xdr:pic>
      <xdr:nvPicPr>
        <xdr:cNvPr id="363" name="Imagen 362" descr="ZIPPO LIGHTER - TUBE WOMEN DESIGN - 48520 (MSRP $34.95) - FS WHOLESALE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/>
        <a:srcRect/>
        <a:stretch>
          <a:fillRect/>
        </a:stretch>
      </xdr:blipFill>
      <xdr:spPr bwMode="auto">
        <a:xfrm>
          <a:off x="4076700" y="322373625"/>
          <a:ext cx="1552575" cy="20097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156</xdr:row>
      <xdr:rowOff>0</xdr:rowOff>
    </xdr:from>
    <xdr:ext cx="1447800" cy="2000250"/>
    <xdr:pic>
      <xdr:nvPicPr>
        <xdr:cNvPr id="365" name="Imagen 364" descr="48586 Clover Design &lt; USA Decorated &lt; LIGHTERS | zippo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/>
        <a:srcRect/>
        <a:stretch>
          <a:fillRect/>
        </a:stretch>
      </xdr:blipFill>
      <xdr:spPr bwMode="auto">
        <a:xfrm>
          <a:off x="4219575" y="346795725"/>
          <a:ext cx="1447800" cy="20002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161</xdr:row>
      <xdr:rowOff>0</xdr:rowOff>
    </xdr:from>
    <xdr:ext cx="2143125" cy="2143125"/>
    <xdr:pic>
      <xdr:nvPicPr>
        <xdr:cNvPr id="366" name="Imagen 365" descr="Fosforera Zippo Modelo 48603 Rojo Harley Davison - Fosforeras®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/>
        <a:srcRect/>
        <a:stretch>
          <a:fillRect/>
        </a:stretch>
      </xdr:blipFill>
      <xdr:spPr bwMode="auto">
        <a:xfrm>
          <a:off x="3857625" y="360997500"/>
          <a:ext cx="2143125" cy="21431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85725</xdr:colOff>
      <xdr:row>162</xdr:row>
      <xdr:rowOff>38100</xdr:rowOff>
    </xdr:from>
    <xdr:ext cx="1971675" cy="1933575"/>
    <xdr:pic>
      <xdr:nvPicPr>
        <xdr:cNvPr id="367" name="Imagen 366" descr="ZIPPO 48604 HARLEY DAVIDSON - Fotosol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/>
        <a:srcRect/>
        <a:stretch>
          <a:fillRect/>
        </a:stretch>
      </xdr:blipFill>
      <xdr:spPr bwMode="auto">
        <a:xfrm>
          <a:off x="3924300" y="363140625"/>
          <a:ext cx="1971675" cy="19335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47625</xdr:colOff>
      <xdr:row>164</xdr:row>
      <xdr:rowOff>85725</xdr:rowOff>
    </xdr:from>
    <xdr:ext cx="2028825" cy="1847850"/>
    <xdr:pic>
      <xdr:nvPicPr>
        <xdr:cNvPr id="368" name="Imagen 367" descr="ZIPPO 48612 COLORFUL SWIRL PATTERN - Fotosol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/>
        <a:srcRect/>
        <a:stretch>
          <a:fillRect/>
        </a:stretch>
      </xdr:blipFill>
      <xdr:spPr bwMode="auto">
        <a:xfrm>
          <a:off x="3886200" y="369303300"/>
          <a:ext cx="2028825" cy="18478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371475</xdr:colOff>
      <xdr:row>172</xdr:row>
      <xdr:rowOff>85725</xdr:rowOff>
    </xdr:from>
    <xdr:ext cx="1400175" cy="1819275"/>
    <xdr:pic>
      <xdr:nvPicPr>
        <xdr:cNvPr id="369" name="Imagen 368" descr="Zippo 48628 Zippo Logo ( 48628ZL) - Zippo.ca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/>
        <a:srcRect/>
        <a:stretch>
          <a:fillRect/>
        </a:stretch>
      </xdr:blipFill>
      <xdr:spPr bwMode="auto">
        <a:xfrm>
          <a:off x="4210050" y="387648450"/>
          <a:ext cx="1400175" cy="18192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179</xdr:row>
      <xdr:rowOff>57150</xdr:rowOff>
    </xdr:from>
    <xdr:ext cx="1457325" cy="1876425"/>
    <xdr:pic>
      <xdr:nvPicPr>
        <xdr:cNvPr id="370" name="Imagen 369" descr="Zippo Billiards Design Black Crackle Windproof Pocket Lighter, 48672 | eBay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/>
        <a:srcRect/>
        <a:stretch>
          <a:fillRect/>
        </a:stretch>
      </xdr:blipFill>
      <xdr:spPr bwMode="auto">
        <a:xfrm>
          <a:off x="4219575" y="401888325"/>
          <a:ext cx="1457325" cy="18764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533400</xdr:colOff>
      <xdr:row>181</xdr:row>
      <xdr:rowOff>2000250</xdr:rowOff>
    </xdr:from>
    <xdr:ext cx="1276350" cy="2057400"/>
    <xdr:pic>
      <xdr:nvPicPr>
        <xdr:cNvPr id="371" name="Imagen 370" descr="Zippo Checkered Skull Design Slim® Pink Matte Windproof Lighter – Zippo USA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/>
        <a:srcRect/>
        <a:stretch>
          <a:fillRect/>
        </a:stretch>
      </xdr:blipFill>
      <xdr:spPr bwMode="auto">
        <a:xfrm>
          <a:off x="4371975" y="407908125"/>
          <a:ext cx="1276350" cy="20574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133350</xdr:colOff>
      <xdr:row>182</xdr:row>
      <xdr:rowOff>1990725</xdr:rowOff>
    </xdr:from>
    <xdr:ext cx="1828800" cy="2124075"/>
    <xdr:pic>
      <xdr:nvPicPr>
        <xdr:cNvPr id="373" name="Imagen 372" descr="ZIPPO 48684 Asian Bird Lighter | eBay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/>
        <a:srcRect/>
        <a:stretch>
          <a:fillRect/>
        </a:stretch>
      </xdr:blipFill>
      <xdr:spPr bwMode="auto">
        <a:xfrm>
          <a:off x="3971925" y="409936950"/>
          <a:ext cx="1828800" cy="21240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66675</xdr:colOff>
      <xdr:row>185</xdr:row>
      <xdr:rowOff>171450</xdr:rowOff>
    </xdr:from>
    <xdr:ext cx="2076450" cy="1838325"/>
    <xdr:pic>
      <xdr:nvPicPr>
        <xdr:cNvPr id="374" name="Imagen 373" descr="Zippo Windproof Lighter Network of Vines Twists and Swirls Street Chrome  48726 | eBay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/>
        <a:srcRect/>
        <a:stretch>
          <a:fillRect/>
        </a:stretch>
      </xdr:blipFill>
      <xdr:spPr bwMode="auto">
        <a:xfrm>
          <a:off x="3905250" y="414232725"/>
          <a:ext cx="2076450" cy="18383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276225</xdr:colOff>
      <xdr:row>188</xdr:row>
      <xdr:rowOff>1981200</xdr:rowOff>
    </xdr:from>
    <xdr:ext cx="1609725" cy="2133600"/>
    <xdr:pic>
      <xdr:nvPicPr>
        <xdr:cNvPr id="376" name="Imagen 375" descr="Zippo 48778, Colorful Design 540 Fusion Windproof Lighter, Tumbled Brass,  NEW | eBay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/>
        <a:srcRect/>
        <a:stretch>
          <a:fillRect/>
        </a:stretch>
      </xdr:blipFill>
      <xdr:spPr bwMode="auto">
        <a:xfrm>
          <a:off x="4114800" y="422157525"/>
          <a:ext cx="1609725" cy="21336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409575</xdr:colOff>
      <xdr:row>193</xdr:row>
      <xdr:rowOff>66675</xdr:rowOff>
    </xdr:from>
    <xdr:ext cx="1438275" cy="1866900"/>
    <xdr:pic>
      <xdr:nvPicPr>
        <xdr:cNvPr id="378" name="Imagen 377" descr="Зажигалка Zippo Skateboard Design с покрытием Street Chrome 48911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/>
        <a:srcRect/>
        <a:stretch>
          <a:fillRect/>
        </a:stretch>
      </xdr:blipFill>
      <xdr:spPr bwMode="auto">
        <a:xfrm>
          <a:off x="4248150" y="434511450"/>
          <a:ext cx="1438275" cy="18669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381000</xdr:colOff>
      <xdr:row>203</xdr:row>
      <xdr:rowOff>28575</xdr:rowOff>
    </xdr:from>
    <xdr:ext cx="1438275" cy="2028825"/>
    <xdr:pic>
      <xdr:nvPicPr>
        <xdr:cNvPr id="379" name="Imagen 378" descr="Zippo 48967, Guy Harvey Ocean Sea Life Design, High Polish Teal Lighter, |  eBay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/>
        <a:srcRect/>
        <a:stretch>
          <a:fillRect/>
        </a:stretch>
      </xdr:blipFill>
      <xdr:spPr bwMode="auto">
        <a:xfrm>
          <a:off x="4219575" y="458933550"/>
          <a:ext cx="1438275" cy="20288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142875</xdr:colOff>
      <xdr:row>207</xdr:row>
      <xdr:rowOff>38100</xdr:rowOff>
    </xdr:from>
    <xdr:ext cx="1943100" cy="1885950"/>
    <xdr:pic>
      <xdr:nvPicPr>
        <xdr:cNvPr id="380" name="Imagen 379" descr="Zippo Windproof Lighter Flickering Flames Fiery Design 540 Tumbled Brass  48981 | eBay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/>
        <a:srcRect/>
        <a:stretch>
          <a:fillRect/>
        </a:stretch>
      </xdr:blipFill>
      <xdr:spPr bwMode="auto">
        <a:xfrm>
          <a:off x="3981450" y="467096475"/>
          <a:ext cx="1943100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209</xdr:row>
      <xdr:rowOff>66675</xdr:rowOff>
    </xdr:from>
    <xdr:ext cx="2076450" cy="1905000"/>
    <xdr:pic>
      <xdr:nvPicPr>
        <xdr:cNvPr id="384" name="Imagen 383" descr="Fosforera Zippo Modelo 48983 Harley-Davidson® - Fosforeras®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/>
        <a:srcRect/>
        <a:stretch>
          <a:fillRect/>
        </a:stretch>
      </xdr:blipFill>
      <xdr:spPr bwMode="auto">
        <a:xfrm>
          <a:off x="3857625" y="471201750"/>
          <a:ext cx="2076450" cy="19050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95250</xdr:colOff>
      <xdr:row>212</xdr:row>
      <xdr:rowOff>0</xdr:rowOff>
    </xdr:from>
    <xdr:ext cx="2047875" cy="1943100"/>
    <xdr:pic>
      <xdr:nvPicPr>
        <xdr:cNvPr id="385" name="Imagen 384" descr="Fosforera Zippo Modelo 48994 Harley-Davidson® - Fosforeras®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/>
        <a:srcRect/>
        <a:stretch>
          <a:fillRect/>
        </a:stretch>
      </xdr:blipFill>
      <xdr:spPr bwMode="auto">
        <a:xfrm>
          <a:off x="3933825" y="477250125"/>
          <a:ext cx="2047875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19050</xdr:colOff>
      <xdr:row>218</xdr:row>
      <xdr:rowOff>85725</xdr:rowOff>
    </xdr:from>
    <xdr:ext cx="2143125" cy="1895475"/>
    <xdr:pic>
      <xdr:nvPicPr>
        <xdr:cNvPr id="387" name="Imagen 386" descr="ZIPPO 49191ZL TEAL ZIPPO - Fotosol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/>
        <a:srcRect/>
        <a:stretch>
          <a:fillRect/>
        </a:stretch>
      </xdr:blipFill>
      <xdr:spPr bwMode="auto">
        <a:xfrm>
          <a:off x="3857625" y="487527600"/>
          <a:ext cx="2143125" cy="1895475"/>
        </a:xfrm>
        <a:prstGeom prst="rect">
          <a:avLst/>
        </a:prstGeom>
        <a:noFill/>
      </xdr:spPr>
    </xdr:pic>
    <xdr:clientData/>
  </xdr:oneCellAnchor>
  <xdr:oneCellAnchor>
    <xdr:from>
      <xdr:col>3</xdr:col>
      <xdr:colOff>295275</xdr:colOff>
      <xdr:row>230</xdr:row>
      <xdr:rowOff>2009775</xdr:rowOff>
    </xdr:from>
    <xdr:ext cx="1562100" cy="2105025"/>
    <xdr:pic>
      <xdr:nvPicPr>
        <xdr:cNvPr id="392" name="Imagen 391" descr="49682 Drippy Z Design &lt; USA Decorated &lt; LIGHTERS | zippo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/>
        <a:srcRect/>
        <a:stretch>
          <a:fillRect/>
        </a:stretch>
      </xdr:blipFill>
      <xdr:spPr bwMode="auto">
        <a:xfrm>
          <a:off x="4133850" y="515950200"/>
          <a:ext cx="1562100" cy="2105025"/>
        </a:xfrm>
        <a:prstGeom prst="rect">
          <a:avLst/>
        </a:prstGeom>
        <a:noFill/>
      </xdr:spPr>
    </xdr:pic>
    <xdr:clientData/>
  </xdr:oneCellAnchor>
  <xdr:oneCellAnchor>
    <xdr:from>
      <xdr:col>3</xdr:col>
      <xdr:colOff>390525</xdr:colOff>
      <xdr:row>232</xdr:row>
      <xdr:rowOff>57150</xdr:rowOff>
    </xdr:from>
    <xdr:ext cx="1343025" cy="1943100"/>
    <xdr:pic>
      <xdr:nvPicPr>
        <xdr:cNvPr id="393" name="Imagen 392" descr="Zippo 49765 Rick Rietveld Flying Ape Design Windproof Lighter :  Amazon.com.au: Health, Household &amp; Personal Care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/>
        <a:srcRect/>
        <a:stretch>
          <a:fillRect/>
        </a:stretch>
      </xdr:blipFill>
      <xdr:spPr bwMode="auto">
        <a:xfrm>
          <a:off x="4229100" y="518074275"/>
          <a:ext cx="1343025" cy="1943100"/>
        </a:xfrm>
        <a:prstGeom prst="rect">
          <a:avLst/>
        </a:prstGeom>
        <a:noFill/>
      </xdr:spPr>
    </xdr:pic>
    <xdr:clientData/>
  </xdr:oneCellAnchor>
  <xdr:oneCellAnchor>
    <xdr:from>
      <xdr:col>3</xdr:col>
      <xdr:colOff>66675</xdr:colOff>
      <xdr:row>240</xdr:row>
      <xdr:rowOff>57150</xdr:rowOff>
    </xdr:from>
    <xdr:ext cx="1971675" cy="1885950"/>
    <xdr:pic>
      <xdr:nvPicPr>
        <xdr:cNvPr id="398" name="Imagen 397" descr="INSERTO DE GAS BUTANO 65811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/>
        <a:srcRect/>
        <a:stretch>
          <a:fillRect/>
        </a:stretch>
      </xdr:blipFill>
      <xdr:spPr bwMode="auto">
        <a:xfrm>
          <a:off x="3905250" y="536419425"/>
          <a:ext cx="1971675" cy="18859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200025</xdr:colOff>
      <xdr:row>241</xdr:row>
      <xdr:rowOff>9525</xdr:rowOff>
    </xdr:from>
    <xdr:ext cx="1809750" cy="1962150"/>
    <xdr:pic>
      <xdr:nvPicPr>
        <xdr:cNvPr id="399" name="Imagen 398" descr="Zippo 65827 Inserto Mechero Butano Antorcha Doble Flama | Cuotas sin interés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/>
        <a:srcRect/>
        <a:stretch>
          <a:fillRect/>
        </a:stretch>
      </xdr:blipFill>
      <xdr:spPr bwMode="auto">
        <a:xfrm>
          <a:off x="4038600" y="538410150"/>
          <a:ext cx="1809750" cy="19621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247650</xdr:colOff>
      <xdr:row>265</xdr:row>
      <xdr:rowOff>76200</xdr:rowOff>
    </xdr:from>
    <xdr:ext cx="1495425" cy="1657350"/>
    <xdr:pic>
      <xdr:nvPicPr>
        <xdr:cNvPr id="401" name="Imagen 400" descr="Zippo Gold Plated Pipe Insert Lighter : Amazon.com.au: Health, Household &amp;  Personal Care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/>
        <a:srcRect/>
        <a:stretch>
          <a:fillRect/>
        </a:stretch>
      </xdr:blipFill>
      <xdr:spPr bwMode="auto">
        <a:xfrm>
          <a:off x="4086225" y="589845150"/>
          <a:ext cx="1495425" cy="16573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367109</xdr:colOff>
      <xdr:row>235</xdr:row>
      <xdr:rowOff>138907</xdr:rowOff>
    </xdr:from>
    <xdr:ext cx="1476375" cy="1962150"/>
    <xdr:pic>
      <xdr:nvPicPr>
        <xdr:cNvPr id="377" name="Imagen 376" descr="Henna Tattoo Design Tumbled Brass Windproof Lighter – Zippo USA">
          <a:extLst>
            <a:ext uri="{FF2B5EF4-FFF2-40B4-BE49-F238E27FC236}">
              <a16:creationId xmlns:a16="http://schemas.microsoft.com/office/drawing/2014/main" id="{3688F8A3-A371-49F6-9D63-17C9A4052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/>
        <a:srcRect/>
        <a:stretch>
          <a:fillRect/>
        </a:stretch>
      </xdr:blipFill>
      <xdr:spPr bwMode="auto">
        <a:xfrm>
          <a:off x="4216797" y="527218673"/>
          <a:ext cx="1476375" cy="1962150"/>
        </a:xfrm>
        <a:prstGeom prst="rect">
          <a:avLst/>
        </a:prstGeom>
        <a:noFill/>
      </xdr:spPr>
    </xdr:pic>
    <xdr:clientData/>
  </xdr:oneCellAnchor>
  <xdr:twoCellAnchor editAs="oneCell">
    <xdr:from>
      <xdr:col>3</xdr:col>
      <xdr:colOff>406797</xdr:colOff>
      <xdr:row>216</xdr:row>
      <xdr:rowOff>1974453</xdr:rowOff>
    </xdr:from>
    <xdr:to>
      <xdr:col>3</xdr:col>
      <xdr:colOff>1835546</xdr:colOff>
      <xdr:row>217</xdr:row>
      <xdr:rowOff>1805781</xdr:rowOff>
    </xdr:to>
    <xdr:pic>
      <xdr:nvPicPr>
        <xdr:cNvPr id="403" name="Imagen 402" descr="Encendedor Zippo Oro Rosa Logo- Cod 49190zl | MercadoLibre">
          <a:extLst>
            <a:ext uri="{FF2B5EF4-FFF2-40B4-BE49-F238E27FC236}">
              <a16:creationId xmlns:a16="http://schemas.microsoft.com/office/drawing/2014/main" id="{E5DB4453-6330-42B3-845C-81BA16BC2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6485" y="488374531"/>
          <a:ext cx="1428749" cy="18653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</xdr:col>
      <xdr:colOff>466328</xdr:colOff>
      <xdr:row>251</xdr:row>
      <xdr:rowOff>158750</xdr:rowOff>
    </xdr:from>
    <xdr:ext cx="1171575" cy="1619250"/>
    <xdr:pic>
      <xdr:nvPicPr>
        <xdr:cNvPr id="13" name="Imagen 12" descr="142087 - ZIPPO 18 Piece Wall Mount Display">
          <a:extLst>
            <a:ext uri="{FF2B5EF4-FFF2-40B4-BE49-F238E27FC236}">
              <a16:creationId xmlns:a16="http://schemas.microsoft.com/office/drawing/2014/main" id="{E933C8E2-E2B9-44CA-B28E-DD57FFC2A4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/>
        <a:srcRect/>
        <a:stretch>
          <a:fillRect/>
        </a:stretch>
      </xdr:blipFill>
      <xdr:spPr bwMode="auto">
        <a:xfrm>
          <a:off x="4316016" y="425946094"/>
          <a:ext cx="1171575" cy="1619250"/>
        </a:xfrm>
        <a:prstGeom prst="rect">
          <a:avLst/>
        </a:prstGeom>
        <a:noFill/>
      </xdr:spPr>
    </xdr:pic>
    <xdr:clientData/>
  </xdr:oneCellAnchor>
  <xdr:oneCellAnchor>
    <xdr:from>
      <xdr:col>3</xdr:col>
      <xdr:colOff>0</xdr:colOff>
      <xdr:row>5</xdr:row>
      <xdr:rowOff>0</xdr:rowOff>
    </xdr:from>
    <xdr:ext cx="304800" cy="304800"/>
    <xdr:sp macro="" textlink="">
      <xdr:nvSpPr>
        <xdr:cNvPr id="296" name="AutoShape 5" descr="Encendedor Zippo Antique Silver Plate Plateado ZP121FB">
          <a:extLst>
            <a:ext uri="{FF2B5EF4-FFF2-40B4-BE49-F238E27FC236}">
              <a16:creationId xmlns:a16="http://schemas.microsoft.com/office/drawing/2014/main" id="{C6FF3421-3B84-4E02-90F2-4F74917A2C81}"/>
            </a:ext>
          </a:extLst>
        </xdr:cNvPr>
        <xdr:cNvSpPr>
          <a:spLocks noChangeAspect="1" noChangeArrowheads="1"/>
        </xdr:cNvSpPr>
      </xdr:nvSpPr>
      <xdr:spPr bwMode="auto">
        <a:xfrm>
          <a:off x="3849688" y="2917031"/>
          <a:ext cx="304800" cy="304800"/>
        </a:xfrm>
        <a:prstGeom prst="rect">
          <a:avLst/>
        </a:prstGeom>
        <a:noFill/>
      </xdr:spPr>
      <xdr:txBody>
        <a:bodyPr/>
        <a:lstStyle/>
        <a:p>
          <a:endParaRPr/>
        </a:p>
      </xdr:txBody>
    </xdr:sp>
    <xdr:clientData/>
  </xdr:oneCellAnchor>
  <xdr:twoCellAnchor editAs="oneCell">
    <xdr:from>
      <xdr:col>3</xdr:col>
      <xdr:colOff>89297</xdr:colOff>
      <xdr:row>4</xdr:row>
      <xdr:rowOff>69453</xdr:rowOff>
    </xdr:from>
    <xdr:to>
      <xdr:col>3</xdr:col>
      <xdr:colOff>2014141</xdr:colOff>
      <xdr:row>4</xdr:row>
      <xdr:rowOff>1914922</xdr:rowOff>
    </xdr:to>
    <xdr:pic>
      <xdr:nvPicPr>
        <xdr:cNvPr id="282" name="Imagen 281" descr="ZIPPO 121FB REG ANTIQUE SP FLAT BOTTOM – Fotosol">
          <a:extLst>
            <a:ext uri="{FF2B5EF4-FFF2-40B4-BE49-F238E27FC236}">
              <a16:creationId xmlns:a16="http://schemas.microsoft.com/office/drawing/2014/main" id="{427F6247-44A1-4FA8-AAC6-8431A3E641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8985" y="2381250"/>
          <a:ext cx="1924844" cy="18454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982265</xdr:colOff>
      <xdr:row>5</xdr:row>
      <xdr:rowOff>19842</xdr:rowOff>
    </xdr:from>
    <xdr:to>
      <xdr:col>3</xdr:col>
      <xdr:colOff>2172890</xdr:colOff>
      <xdr:row>5</xdr:row>
      <xdr:rowOff>1994297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74906791-2189-4A32-AB61-5B2940B87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3790156" y="4286248"/>
          <a:ext cx="2232422" cy="1974455"/>
        </a:xfrm>
        <a:prstGeom prst="rect">
          <a:avLst/>
        </a:prstGeom>
      </xdr:spPr>
    </xdr:pic>
    <xdr:clientData/>
  </xdr:twoCellAnchor>
  <xdr:twoCellAnchor editAs="oneCell">
    <xdr:from>
      <xdr:col>3</xdr:col>
      <xdr:colOff>49609</xdr:colOff>
      <xdr:row>10</xdr:row>
      <xdr:rowOff>1895079</xdr:rowOff>
    </xdr:from>
    <xdr:to>
      <xdr:col>4</xdr:col>
      <xdr:colOff>9923</xdr:colOff>
      <xdr:row>11</xdr:row>
      <xdr:rowOff>1999853</xdr:rowOff>
    </xdr:to>
    <xdr:pic>
      <xdr:nvPicPr>
        <xdr:cNvPr id="284" name="Imagen 283" descr="Zippo 200 Reg Brush Fin Chrome – Fotosol">
          <a:extLst>
            <a:ext uri="{FF2B5EF4-FFF2-40B4-BE49-F238E27FC236}">
              <a16:creationId xmlns:a16="http://schemas.microsoft.com/office/drawing/2014/main" id="{DB5F7A10-B2EA-44BA-B67C-AAF0D6B041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297" y="16331407"/>
          <a:ext cx="2143125" cy="2138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386955</xdr:colOff>
      <xdr:row>22</xdr:row>
      <xdr:rowOff>29766</xdr:rowOff>
    </xdr:from>
    <xdr:to>
      <xdr:col>3</xdr:col>
      <xdr:colOff>1865312</xdr:colOff>
      <xdr:row>22</xdr:row>
      <xdr:rowOff>1934765</xdr:rowOff>
    </xdr:to>
    <xdr:pic>
      <xdr:nvPicPr>
        <xdr:cNvPr id="285" name="Imagen 284" descr="Zippo 218PL, Pipe Lighter, Classic Black Matte Finish Lighter | eBay">
          <a:extLst>
            <a:ext uri="{FF2B5EF4-FFF2-40B4-BE49-F238E27FC236}">
              <a16:creationId xmlns:a16="http://schemas.microsoft.com/office/drawing/2014/main" id="{EBA01776-340C-4B7D-89C5-748E10C664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36643" y="38873907"/>
          <a:ext cx="1478357" cy="190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89296</xdr:colOff>
      <xdr:row>23</xdr:row>
      <xdr:rowOff>39688</xdr:rowOff>
    </xdr:from>
    <xdr:to>
      <xdr:col>3</xdr:col>
      <xdr:colOff>2063750</xdr:colOff>
      <xdr:row>23</xdr:row>
      <xdr:rowOff>1984376</xdr:rowOff>
    </xdr:to>
    <xdr:pic>
      <xdr:nvPicPr>
        <xdr:cNvPr id="286" name="Imagen 285" descr="Classic Black and Red Zippo | Zippo Chile">
          <a:extLst>
            <a:ext uri="{FF2B5EF4-FFF2-40B4-BE49-F238E27FC236}">
              <a16:creationId xmlns:a16="http://schemas.microsoft.com/office/drawing/2014/main" id="{8EA2ABE4-2999-43F4-9329-B557A5A976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8984" y="40917813"/>
          <a:ext cx="1974454" cy="19446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29767</xdr:colOff>
      <xdr:row>24</xdr:row>
      <xdr:rowOff>19844</xdr:rowOff>
    </xdr:from>
    <xdr:to>
      <xdr:col>3</xdr:col>
      <xdr:colOff>2043907</xdr:colOff>
      <xdr:row>24</xdr:row>
      <xdr:rowOff>1954610</xdr:rowOff>
    </xdr:to>
    <xdr:pic>
      <xdr:nvPicPr>
        <xdr:cNvPr id="287" name="Imagen 286" descr="ENCENDEDOR ZIPPO 218ZL CLASSIC BLACK MATTE | Timeshop">
          <a:extLst>
            <a:ext uri="{FF2B5EF4-FFF2-40B4-BE49-F238E27FC236}">
              <a16:creationId xmlns:a16="http://schemas.microsoft.com/office/drawing/2014/main" id="{60426E98-E74E-41C2-8085-39DEF7678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79455" y="42931953"/>
          <a:ext cx="2014140" cy="1934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69452</xdr:colOff>
      <xdr:row>27</xdr:row>
      <xdr:rowOff>0</xdr:rowOff>
    </xdr:from>
    <xdr:to>
      <xdr:col>3</xdr:col>
      <xdr:colOff>2103834</xdr:colOff>
      <xdr:row>27</xdr:row>
      <xdr:rowOff>1944687</xdr:rowOff>
    </xdr:to>
    <xdr:pic>
      <xdr:nvPicPr>
        <xdr:cNvPr id="288" name="Imagen 287" descr="Classic Red Matte Zippo Logo | Zippo Chile">
          <a:extLst>
            <a:ext uri="{FF2B5EF4-FFF2-40B4-BE49-F238E27FC236}">
              <a16:creationId xmlns:a16="http://schemas.microsoft.com/office/drawing/2014/main" id="{88574B1A-E081-4F5A-863C-03B471945B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9140" y="51048047"/>
          <a:ext cx="2034382" cy="194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416718</xdr:colOff>
      <xdr:row>28</xdr:row>
      <xdr:rowOff>59530</xdr:rowOff>
    </xdr:from>
    <xdr:to>
      <xdr:col>3</xdr:col>
      <xdr:colOff>1899839</xdr:colOff>
      <xdr:row>28</xdr:row>
      <xdr:rowOff>1964532</xdr:rowOff>
    </xdr:to>
    <xdr:pic>
      <xdr:nvPicPr>
        <xdr:cNvPr id="289" name="Imagen 288" descr="Classic Black Crackle® Windproof Lighter – Zippo USA">
          <a:extLst>
            <a:ext uri="{FF2B5EF4-FFF2-40B4-BE49-F238E27FC236}">
              <a16:creationId xmlns:a16="http://schemas.microsoft.com/office/drawing/2014/main" id="{229C4DED-527B-44A3-857F-C44BB7E49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6406" y="53141561"/>
          <a:ext cx="1483121" cy="19050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992186</xdr:colOff>
      <xdr:row>29</xdr:row>
      <xdr:rowOff>59533</xdr:rowOff>
    </xdr:from>
    <xdr:to>
      <xdr:col>3</xdr:col>
      <xdr:colOff>2004218</xdr:colOff>
      <xdr:row>29</xdr:row>
      <xdr:rowOff>1924845</xdr:rowOff>
    </xdr:to>
    <xdr:pic>
      <xdr:nvPicPr>
        <xdr:cNvPr id="291" name="Imagen 290" descr="Classic Purple Matte Zippo Logo | Zippo Chile">
          <a:extLst>
            <a:ext uri="{FF2B5EF4-FFF2-40B4-BE49-F238E27FC236}">
              <a16:creationId xmlns:a16="http://schemas.microsoft.com/office/drawing/2014/main" id="{D9717946-CA62-4870-89CE-D9F4AA657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077" y="55175549"/>
          <a:ext cx="2053829" cy="1865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49609</xdr:colOff>
      <xdr:row>30</xdr:row>
      <xdr:rowOff>0</xdr:rowOff>
    </xdr:from>
    <xdr:to>
      <xdr:col>3</xdr:col>
      <xdr:colOff>2043906</xdr:colOff>
      <xdr:row>30</xdr:row>
      <xdr:rowOff>1954609</xdr:rowOff>
    </xdr:to>
    <xdr:pic>
      <xdr:nvPicPr>
        <xdr:cNvPr id="292" name="Imagen 291" descr="Classic Pink Matte Zippo Logo | Zippo Chile">
          <a:extLst>
            <a:ext uri="{FF2B5EF4-FFF2-40B4-BE49-F238E27FC236}">
              <a16:creationId xmlns:a16="http://schemas.microsoft.com/office/drawing/2014/main" id="{49D2850E-8722-4B0B-84CF-077BC14695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297" y="57150000"/>
          <a:ext cx="1994297" cy="1954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327422</xdr:colOff>
      <xdr:row>32</xdr:row>
      <xdr:rowOff>59531</xdr:rowOff>
    </xdr:from>
    <xdr:to>
      <xdr:col>3</xdr:col>
      <xdr:colOff>1810544</xdr:colOff>
      <xdr:row>32</xdr:row>
      <xdr:rowOff>2024063</xdr:rowOff>
    </xdr:to>
    <xdr:pic>
      <xdr:nvPicPr>
        <xdr:cNvPr id="293" name="Imagen 292" descr="Classic Navy Matte Zippo Logo | Zippo Chile">
          <a:extLst>
            <a:ext uri="{FF2B5EF4-FFF2-40B4-BE49-F238E27FC236}">
              <a16:creationId xmlns:a16="http://schemas.microsoft.com/office/drawing/2014/main" id="{9F402EF6-A37F-4B33-8A62-2FDB02241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10" y="59243515"/>
          <a:ext cx="1483122" cy="196453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377032</xdr:colOff>
      <xdr:row>33</xdr:row>
      <xdr:rowOff>39687</xdr:rowOff>
    </xdr:from>
    <xdr:to>
      <xdr:col>3</xdr:col>
      <xdr:colOff>1875234</xdr:colOff>
      <xdr:row>33</xdr:row>
      <xdr:rowOff>2022474</xdr:rowOff>
    </xdr:to>
    <xdr:pic>
      <xdr:nvPicPr>
        <xdr:cNvPr id="294" name="Imagen 293" descr="240 Vintage Brushed - Zippo.ca">
          <a:extLst>
            <a:ext uri="{FF2B5EF4-FFF2-40B4-BE49-F238E27FC236}">
              <a16:creationId xmlns:a16="http://schemas.microsoft.com/office/drawing/2014/main" id="{CD8AAF07-EF17-4279-86F7-4486A319A8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6720" y="61257656"/>
          <a:ext cx="1498202" cy="19827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257969</xdr:colOff>
      <xdr:row>34</xdr:row>
      <xdr:rowOff>0</xdr:rowOff>
    </xdr:from>
    <xdr:to>
      <xdr:col>3</xdr:col>
      <xdr:colOff>1929210</xdr:colOff>
      <xdr:row>34</xdr:row>
      <xdr:rowOff>2004219</xdr:rowOff>
    </xdr:to>
    <xdr:pic>
      <xdr:nvPicPr>
        <xdr:cNvPr id="297" name="Imagen 296" descr="Zippo 250 Reg H. Pol Chrome – Fotosol">
          <a:extLst>
            <a:ext uri="{FF2B5EF4-FFF2-40B4-BE49-F238E27FC236}">
              <a16:creationId xmlns:a16="http://schemas.microsoft.com/office/drawing/2014/main" id="{B4EB9E04-F4E7-4976-B5DB-75817798A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7" y="63251953"/>
          <a:ext cx="1671241" cy="200421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367110</xdr:colOff>
      <xdr:row>35</xdr:row>
      <xdr:rowOff>19843</xdr:rowOff>
    </xdr:from>
    <xdr:to>
      <xdr:col>3</xdr:col>
      <xdr:colOff>1905000</xdr:colOff>
      <xdr:row>35</xdr:row>
      <xdr:rowOff>1914921</xdr:rowOff>
    </xdr:to>
    <xdr:pic>
      <xdr:nvPicPr>
        <xdr:cNvPr id="298" name="Imagen 297" descr="Jack Daniel's® Classic Emblem Chrome Windproof Lighter – Zippo USA">
          <a:extLst>
            <a:ext uri="{FF2B5EF4-FFF2-40B4-BE49-F238E27FC236}">
              <a16:creationId xmlns:a16="http://schemas.microsoft.com/office/drawing/2014/main" id="{01777594-E4F8-4F1A-BBF5-70C73FEBF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798" y="65305781"/>
          <a:ext cx="1537890" cy="189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39688</xdr:colOff>
      <xdr:row>37</xdr:row>
      <xdr:rowOff>19844</xdr:rowOff>
    </xdr:from>
    <xdr:to>
      <xdr:col>3</xdr:col>
      <xdr:colOff>2133204</xdr:colOff>
      <xdr:row>37</xdr:row>
      <xdr:rowOff>1914922</xdr:rowOff>
    </xdr:to>
    <xdr:pic>
      <xdr:nvPicPr>
        <xdr:cNvPr id="299" name="Imagen 298" descr="Zippo Jack Daniel's Design Lighter">
          <a:extLst>
            <a:ext uri="{FF2B5EF4-FFF2-40B4-BE49-F238E27FC236}">
              <a16:creationId xmlns:a16="http://schemas.microsoft.com/office/drawing/2014/main" id="{75EF9BD6-793E-4232-98C8-01784A1F3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9376" y="69373750"/>
          <a:ext cx="2093516" cy="18950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257967</xdr:colOff>
      <xdr:row>38</xdr:row>
      <xdr:rowOff>99218</xdr:rowOff>
    </xdr:from>
    <xdr:to>
      <xdr:col>3</xdr:col>
      <xdr:colOff>1929604</xdr:colOff>
      <xdr:row>38</xdr:row>
      <xdr:rowOff>2014141</xdr:rowOff>
    </xdr:to>
    <xdr:pic>
      <xdr:nvPicPr>
        <xdr:cNvPr id="300" name="Imagen 299" descr="Zippo 260, Vintage Styles Brass With Slashes, High Polish Chrome Finish  Lighter | eBay">
          <a:extLst>
            <a:ext uri="{FF2B5EF4-FFF2-40B4-BE49-F238E27FC236}">
              <a16:creationId xmlns:a16="http://schemas.microsoft.com/office/drawing/2014/main" id="{06C3B188-3DB1-46A2-A13E-EF54717D0A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5" y="71487109"/>
          <a:ext cx="1671637" cy="1914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109140</xdr:colOff>
      <xdr:row>39</xdr:row>
      <xdr:rowOff>39688</xdr:rowOff>
    </xdr:from>
    <xdr:to>
      <xdr:col>3</xdr:col>
      <xdr:colOff>2063750</xdr:colOff>
      <xdr:row>39</xdr:row>
      <xdr:rowOff>1954609</xdr:rowOff>
    </xdr:to>
    <xdr:pic>
      <xdr:nvPicPr>
        <xdr:cNvPr id="301" name="Imagen 300" descr="High Polish Brass Vintage with Slashes | Zippo Chile">
          <a:extLst>
            <a:ext uri="{FF2B5EF4-FFF2-40B4-BE49-F238E27FC236}">
              <a16:creationId xmlns:a16="http://schemas.microsoft.com/office/drawing/2014/main" id="{4113174E-8F84-45A5-955F-58BA4C4C9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8828" y="73461563"/>
          <a:ext cx="1954610" cy="1914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426639</xdr:colOff>
      <xdr:row>43</xdr:row>
      <xdr:rowOff>19844</xdr:rowOff>
    </xdr:from>
    <xdr:to>
      <xdr:col>3</xdr:col>
      <xdr:colOff>1676796</xdr:colOff>
      <xdr:row>43</xdr:row>
      <xdr:rowOff>1944687</xdr:rowOff>
    </xdr:to>
    <xdr:pic>
      <xdr:nvPicPr>
        <xdr:cNvPr id="302" name="Imagen 301" descr="Zippo No 1610 Slim High Polish Chrome">
          <a:extLst>
            <a:ext uri="{FF2B5EF4-FFF2-40B4-BE49-F238E27FC236}">
              <a16:creationId xmlns:a16="http://schemas.microsoft.com/office/drawing/2014/main" id="{77E9770E-6869-48CC-ADD8-3DEE8108E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327" y="81577657"/>
          <a:ext cx="1250157" cy="1924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89296</xdr:colOff>
      <xdr:row>44</xdr:row>
      <xdr:rowOff>39688</xdr:rowOff>
    </xdr:from>
    <xdr:to>
      <xdr:col>3</xdr:col>
      <xdr:colOff>2113359</xdr:colOff>
      <xdr:row>44</xdr:row>
      <xdr:rowOff>2004219</xdr:rowOff>
    </xdr:to>
    <xdr:pic>
      <xdr:nvPicPr>
        <xdr:cNvPr id="303" name="Imagen 302" descr="ENCENDEDOR ZIPPO 1618 SLIM BLACK MATTE | Timeshop">
          <a:extLst>
            <a:ext uri="{FF2B5EF4-FFF2-40B4-BE49-F238E27FC236}">
              <a16:creationId xmlns:a16="http://schemas.microsoft.com/office/drawing/2014/main" id="{B654E172-88D5-4FC2-A0FE-2F165ED65F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8984" y="83631485"/>
          <a:ext cx="2024063" cy="1964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357188</xdr:colOff>
      <xdr:row>45</xdr:row>
      <xdr:rowOff>99218</xdr:rowOff>
    </xdr:from>
    <xdr:to>
      <xdr:col>3</xdr:col>
      <xdr:colOff>1824831</xdr:colOff>
      <xdr:row>46</xdr:row>
      <xdr:rowOff>1984</xdr:rowOff>
    </xdr:to>
    <xdr:pic>
      <xdr:nvPicPr>
        <xdr:cNvPr id="304" name="Imagen 303" descr="Encendedor Zippo Slim Black 1618ZB – Joyería Acron">
          <a:extLst>
            <a:ext uri="{FF2B5EF4-FFF2-40B4-BE49-F238E27FC236}">
              <a16:creationId xmlns:a16="http://schemas.microsoft.com/office/drawing/2014/main" id="{71D83EEF-D87B-4600-BD4C-27CFE845D9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06876" y="85724999"/>
          <a:ext cx="1467643" cy="19347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297655</xdr:colOff>
      <xdr:row>56</xdr:row>
      <xdr:rowOff>59531</xdr:rowOff>
    </xdr:from>
    <xdr:to>
      <xdr:col>3</xdr:col>
      <xdr:colOff>1840309</xdr:colOff>
      <xdr:row>56</xdr:row>
      <xdr:rowOff>1964531</xdr:rowOff>
    </xdr:to>
    <xdr:pic>
      <xdr:nvPicPr>
        <xdr:cNvPr id="306" name="Imagen 305" descr="Zippo 20842, Anarchy Symbol, Black Matte Lighter, Full Size | eBay">
          <a:extLst>
            <a:ext uri="{FF2B5EF4-FFF2-40B4-BE49-F238E27FC236}">
              <a16:creationId xmlns:a16="http://schemas.microsoft.com/office/drawing/2014/main" id="{E5271158-3C8E-45B1-88B6-D80C47295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7343" y="108059140"/>
          <a:ext cx="1542654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367110</xdr:colOff>
      <xdr:row>59</xdr:row>
      <xdr:rowOff>89296</xdr:rowOff>
    </xdr:from>
    <xdr:to>
      <xdr:col>3</xdr:col>
      <xdr:colOff>1841104</xdr:colOff>
      <xdr:row>59</xdr:row>
      <xdr:rowOff>1991518</xdr:rowOff>
    </xdr:to>
    <xdr:pic>
      <xdr:nvPicPr>
        <xdr:cNvPr id="307" name="Imagen 306" descr="Encendedor Zippo Bit O' Luck 24007 – Joyería Acron">
          <a:extLst>
            <a:ext uri="{FF2B5EF4-FFF2-40B4-BE49-F238E27FC236}">
              <a16:creationId xmlns:a16="http://schemas.microsoft.com/office/drawing/2014/main" id="{CF1C01C4-F0DB-49A1-975B-84E7A13941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798" y="114190859"/>
          <a:ext cx="1473994" cy="1902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208359</xdr:colOff>
      <xdr:row>59</xdr:row>
      <xdr:rowOff>1964531</xdr:rowOff>
    </xdr:from>
    <xdr:to>
      <xdr:col>3</xdr:col>
      <xdr:colOff>1841103</xdr:colOff>
      <xdr:row>60</xdr:row>
      <xdr:rowOff>2024062</xdr:rowOff>
    </xdr:to>
    <xdr:pic>
      <xdr:nvPicPr>
        <xdr:cNvPr id="308" name="Imagen 307" descr="Zippo 24011 Encendedor Lucky Ace | Cuotas sin interés">
          <a:extLst>
            <a:ext uri="{FF2B5EF4-FFF2-40B4-BE49-F238E27FC236}">
              <a16:creationId xmlns:a16="http://schemas.microsoft.com/office/drawing/2014/main" id="{0376B0C0-4C02-4A01-8765-1DE0A2D9F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58047" y="116066094"/>
          <a:ext cx="1632744" cy="20935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287732</xdr:colOff>
      <xdr:row>65</xdr:row>
      <xdr:rowOff>89297</xdr:rowOff>
    </xdr:from>
    <xdr:to>
      <xdr:col>3</xdr:col>
      <xdr:colOff>1889917</xdr:colOff>
      <xdr:row>65</xdr:row>
      <xdr:rowOff>1993106</xdr:rowOff>
    </xdr:to>
    <xdr:pic>
      <xdr:nvPicPr>
        <xdr:cNvPr id="309" name="Imagen 308" descr="Encendedor Zippo Modelo 24764 Chrome By Mazzi Garantia – Zippo">
          <a:extLst>
            <a:ext uri="{FF2B5EF4-FFF2-40B4-BE49-F238E27FC236}">
              <a16:creationId xmlns:a16="http://schemas.microsoft.com/office/drawing/2014/main" id="{4502CE4E-9DB1-4967-B453-0273BEFBC1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420" y="126394766"/>
          <a:ext cx="1602185" cy="1903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377031</xdr:colOff>
      <xdr:row>65</xdr:row>
      <xdr:rowOff>2004219</xdr:rowOff>
    </xdr:from>
    <xdr:to>
      <xdr:col>3</xdr:col>
      <xdr:colOff>1865709</xdr:colOff>
      <xdr:row>67</xdr:row>
      <xdr:rowOff>49213</xdr:rowOff>
    </xdr:to>
    <xdr:pic>
      <xdr:nvPicPr>
        <xdr:cNvPr id="310" name="Imagen 309" descr="Encendedores Zippo diseño Jack Daniel's Label - ZP24779 | Armería Wolf">
          <a:extLst>
            <a:ext uri="{FF2B5EF4-FFF2-40B4-BE49-F238E27FC236}">
              <a16:creationId xmlns:a16="http://schemas.microsoft.com/office/drawing/2014/main" id="{CA67936B-A6C6-4788-A9CD-92250CC64B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6719" y="128309688"/>
          <a:ext cx="1488678" cy="21129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327421</xdr:colOff>
      <xdr:row>67</xdr:row>
      <xdr:rowOff>29765</xdr:rowOff>
    </xdr:from>
    <xdr:to>
      <xdr:col>3</xdr:col>
      <xdr:colOff>1910952</xdr:colOff>
      <xdr:row>68</xdr:row>
      <xdr:rowOff>75803</xdr:rowOff>
    </xdr:to>
    <xdr:pic>
      <xdr:nvPicPr>
        <xdr:cNvPr id="311" name="Imagen 310" descr="Encendedor Zippo Diseño Calavera Acabado Negro Matte # 28042 | MercadoLibre">
          <a:extLst>
            <a:ext uri="{FF2B5EF4-FFF2-40B4-BE49-F238E27FC236}">
              <a16:creationId xmlns:a16="http://schemas.microsoft.com/office/drawing/2014/main" id="{B40D78D5-E34F-4DBF-A3BD-7F04B45AF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09" y="130403203"/>
          <a:ext cx="1583531" cy="2080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138907</xdr:colOff>
      <xdr:row>68</xdr:row>
      <xdr:rowOff>99220</xdr:rowOff>
    </xdr:from>
    <xdr:to>
      <xdr:col>3</xdr:col>
      <xdr:colOff>1984375</xdr:colOff>
      <xdr:row>68</xdr:row>
      <xdr:rowOff>1974454</xdr:rowOff>
    </xdr:to>
    <xdr:pic>
      <xdr:nvPicPr>
        <xdr:cNvPr id="315" name="Imagen 314" descr="ZIPPO #28123 SLIM EBONY">
          <a:extLst>
            <a:ext uri="{FF2B5EF4-FFF2-40B4-BE49-F238E27FC236}">
              <a16:creationId xmlns:a16="http://schemas.microsoft.com/office/drawing/2014/main" id="{788FF228-C2D1-4070-BDD9-1A896D9BB9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8595" y="132506642"/>
          <a:ext cx="1845468" cy="18752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119062</xdr:colOff>
      <xdr:row>71</xdr:row>
      <xdr:rowOff>79375</xdr:rowOff>
    </xdr:from>
    <xdr:to>
      <xdr:col>3</xdr:col>
      <xdr:colOff>2053828</xdr:colOff>
      <xdr:row>71</xdr:row>
      <xdr:rowOff>1934766</xdr:rowOff>
    </xdr:to>
    <xdr:pic>
      <xdr:nvPicPr>
        <xdr:cNvPr id="316" name="Imagen 315" descr="Encendedor zippo Linen Weave – TABAQUERIA">
          <a:extLst>
            <a:ext uri="{FF2B5EF4-FFF2-40B4-BE49-F238E27FC236}">
              <a16:creationId xmlns:a16="http://schemas.microsoft.com/office/drawing/2014/main" id="{A76032FA-62C9-407B-A631-E086DA7E8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8750" y="138588750"/>
          <a:ext cx="1934766" cy="18553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426641</xdr:colOff>
      <xdr:row>72</xdr:row>
      <xdr:rowOff>148829</xdr:rowOff>
    </xdr:from>
    <xdr:to>
      <xdr:col>3</xdr:col>
      <xdr:colOff>1835547</xdr:colOff>
      <xdr:row>72</xdr:row>
      <xdr:rowOff>1964531</xdr:rowOff>
    </xdr:to>
    <xdr:pic>
      <xdr:nvPicPr>
        <xdr:cNvPr id="317" name="Imagen 316" descr="Classic Diagonal Weave Chrome Windproof Lighter – Zippo USA">
          <a:extLst>
            <a:ext uri="{FF2B5EF4-FFF2-40B4-BE49-F238E27FC236}">
              <a16:creationId xmlns:a16="http://schemas.microsoft.com/office/drawing/2014/main" id="{B55FBC90-F61F-4593-A1C6-82E43754FD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6329" y="140692188"/>
          <a:ext cx="1408906" cy="18157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317498</xdr:colOff>
      <xdr:row>75</xdr:row>
      <xdr:rowOff>2024063</xdr:rowOff>
    </xdr:from>
    <xdr:to>
      <xdr:col>3</xdr:col>
      <xdr:colOff>1909761</xdr:colOff>
      <xdr:row>76</xdr:row>
      <xdr:rowOff>2014141</xdr:rowOff>
    </xdr:to>
    <xdr:pic>
      <xdr:nvPicPr>
        <xdr:cNvPr id="321" name="Imagen 320" descr="Encendedor Zippo Day of The Dead Girl 28830 – Joyería Acron">
          <a:extLst>
            <a:ext uri="{FF2B5EF4-FFF2-40B4-BE49-F238E27FC236}">
              <a16:creationId xmlns:a16="http://schemas.microsoft.com/office/drawing/2014/main" id="{06BFEA41-48B5-4E8D-A721-82B3EFA10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6" y="148669376"/>
          <a:ext cx="1592263" cy="20240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327420</xdr:colOff>
      <xdr:row>78</xdr:row>
      <xdr:rowOff>69452</xdr:rowOff>
    </xdr:from>
    <xdr:to>
      <xdr:col>3</xdr:col>
      <xdr:colOff>1870073</xdr:colOff>
      <xdr:row>78</xdr:row>
      <xdr:rowOff>1973261</xdr:rowOff>
    </xdr:to>
    <xdr:pic>
      <xdr:nvPicPr>
        <xdr:cNvPr id="322" name="Imagen 321" descr="Zippo 28994, Classic Antique Brass Finish Lighter, Stamped, Full Size | eBay">
          <a:extLst>
            <a:ext uri="{FF2B5EF4-FFF2-40B4-BE49-F238E27FC236}">
              <a16:creationId xmlns:a16="http://schemas.microsoft.com/office/drawing/2014/main" id="{548593A7-CBF5-47AC-B867-15060F50B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08" y="152816718"/>
          <a:ext cx="1542653" cy="19038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367110</xdr:colOff>
      <xdr:row>79</xdr:row>
      <xdr:rowOff>79375</xdr:rowOff>
    </xdr:from>
    <xdr:to>
      <xdr:col>3</xdr:col>
      <xdr:colOff>1885158</xdr:colOff>
      <xdr:row>79</xdr:row>
      <xdr:rowOff>2024062</xdr:rowOff>
    </xdr:to>
    <xdr:pic>
      <xdr:nvPicPr>
        <xdr:cNvPr id="323" name="Imagen 322" descr="Zippo Three Monkeys Emblem Windproof Lighter – Zippo USA">
          <a:extLst>
            <a:ext uri="{FF2B5EF4-FFF2-40B4-BE49-F238E27FC236}">
              <a16:creationId xmlns:a16="http://schemas.microsoft.com/office/drawing/2014/main" id="{1D0C7458-4BF0-499A-A8BA-CE9100FE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6798" y="154860625"/>
          <a:ext cx="1518048" cy="19446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287734</xdr:colOff>
      <xdr:row>99</xdr:row>
      <xdr:rowOff>89297</xdr:rowOff>
    </xdr:from>
    <xdr:to>
      <xdr:col>3</xdr:col>
      <xdr:colOff>1944687</xdr:colOff>
      <xdr:row>99</xdr:row>
      <xdr:rowOff>1964532</xdr:rowOff>
    </xdr:to>
    <xdr:pic>
      <xdr:nvPicPr>
        <xdr:cNvPr id="324" name="Imagen 323" descr="Zippo Domino Design White Matte Windproof Pocket Lighter, 46159 | eBay">
          <a:extLst>
            <a:ext uri="{FF2B5EF4-FFF2-40B4-BE49-F238E27FC236}">
              <a16:creationId xmlns:a16="http://schemas.microsoft.com/office/drawing/2014/main" id="{4999313A-198D-44A4-A8E8-5CFD33CA5C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422" y="191482266"/>
          <a:ext cx="1656953" cy="18752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257969</xdr:colOff>
      <xdr:row>120</xdr:row>
      <xdr:rowOff>79374</xdr:rowOff>
    </xdr:from>
    <xdr:to>
      <xdr:col>3</xdr:col>
      <xdr:colOff>1865313</xdr:colOff>
      <xdr:row>120</xdr:row>
      <xdr:rowOff>1994296</xdr:rowOff>
    </xdr:to>
    <xdr:pic>
      <xdr:nvPicPr>
        <xdr:cNvPr id="325" name="Imagen 324" descr="46278 Jack Daniel's &lt; USA Decorated &lt; LIGHTERS | zippo">
          <a:extLst>
            <a:ext uri="{FF2B5EF4-FFF2-40B4-BE49-F238E27FC236}">
              <a16:creationId xmlns:a16="http://schemas.microsoft.com/office/drawing/2014/main" id="{DE647A28-B541-4FB7-8C18-5692546F4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7657" y="234186015"/>
          <a:ext cx="1607344" cy="19149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327421</xdr:colOff>
      <xdr:row>121</xdr:row>
      <xdr:rowOff>69452</xdr:rowOff>
    </xdr:from>
    <xdr:to>
      <xdr:col>3</xdr:col>
      <xdr:colOff>1875234</xdr:colOff>
      <xdr:row>121</xdr:row>
      <xdr:rowOff>2027633</xdr:rowOff>
    </xdr:to>
    <xdr:pic>
      <xdr:nvPicPr>
        <xdr:cNvPr id="326" name="Imagen 325" descr="Zippo 46290, Masked Joker Card Design, Black Matte Lighter, NEW | eBay">
          <a:extLst>
            <a:ext uri="{FF2B5EF4-FFF2-40B4-BE49-F238E27FC236}">
              <a16:creationId xmlns:a16="http://schemas.microsoft.com/office/drawing/2014/main" id="{EECFAA69-6F4C-48AB-9621-504BEC948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09" y="236210077"/>
          <a:ext cx="1547813" cy="19581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347266</xdr:colOff>
      <xdr:row>131</xdr:row>
      <xdr:rowOff>49608</xdr:rowOff>
    </xdr:from>
    <xdr:to>
      <xdr:col>3</xdr:col>
      <xdr:colOff>1924843</xdr:colOff>
      <xdr:row>131</xdr:row>
      <xdr:rowOff>1974453</xdr:rowOff>
    </xdr:to>
    <xdr:pic>
      <xdr:nvPicPr>
        <xdr:cNvPr id="327" name="Imagen 326" descr="Encendedor Zippo Logo Rojo Cod 46487 – Zippo">
          <a:extLst>
            <a:ext uri="{FF2B5EF4-FFF2-40B4-BE49-F238E27FC236}">
              <a16:creationId xmlns:a16="http://schemas.microsoft.com/office/drawing/2014/main" id="{0F8ACFF4-9756-41AB-BFC4-3633C4EBA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6954" y="256530077"/>
          <a:ext cx="1577577" cy="1924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228203</xdr:colOff>
      <xdr:row>147</xdr:row>
      <xdr:rowOff>2004219</xdr:rowOff>
    </xdr:from>
    <xdr:to>
      <xdr:col>3</xdr:col>
      <xdr:colOff>1880394</xdr:colOff>
      <xdr:row>148</xdr:row>
      <xdr:rowOff>2024063</xdr:rowOff>
    </xdr:to>
    <xdr:pic>
      <xdr:nvPicPr>
        <xdr:cNvPr id="328" name="Imagen 327" descr="Encendedor Zippo Cod. 48523 | MercadoLibre">
          <a:extLst>
            <a:ext uri="{FF2B5EF4-FFF2-40B4-BE49-F238E27FC236}">
              <a16:creationId xmlns:a16="http://schemas.microsoft.com/office/drawing/2014/main" id="{2635B1BF-F891-44C3-8329-D739742F8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77891" y="288994453"/>
          <a:ext cx="1652191" cy="20538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327421</xdr:colOff>
      <xdr:row>160</xdr:row>
      <xdr:rowOff>79374</xdr:rowOff>
    </xdr:from>
    <xdr:to>
      <xdr:col>3</xdr:col>
      <xdr:colOff>1885155</xdr:colOff>
      <xdr:row>161</xdr:row>
      <xdr:rowOff>43258</xdr:rowOff>
    </xdr:to>
    <xdr:pic>
      <xdr:nvPicPr>
        <xdr:cNvPr id="332" name="Imagen 331" descr="Encendedor Zippo Cod 48598 | MercadoLibre">
          <a:extLst>
            <a:ext uri="{FF2B5EF4-FFF2-40B4-BE49-F238E27FC236}">
              <a16:creationId xmlns:a16="http://schemas.microsoft.com/office/drawing/2014/main" id="{6AA27F00-3397-4A2E-8848-4D83091BE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77109" y="313511405"/>
          <a:ext cx="1557734" cy="19978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2143125</xdr:colOff>
      <xdr:row>166</xdr:row>
      <xdr:rowOff>1964531</xdr:rowOff>
    </xdr:to>
    <xdr:pic>
      <xdr:nvPicPr>
        <xdr:cNvPr id="333" name="Imagen 332" descr="Encendedor Zippo It Works Diseño - 48620 | MercadoLibre">
          <a:extLst>
            <a:ext uri="{FF2B5EF4-FFF2-40B4-BE49-F238E27FC236}">
              <a16:creationId xmlns:a16="http://schemas.microsoft.com/office/drawing/2014/main" id="{3EB36757-485A-4EE1-8327-21E949DE3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49688" y="325635938"/>
          <a:ext cx="2143125" cy="1964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1012032</xdr:colOff>
      <xdr:row>185</xdr:row>
      <xdr:rowOff>1954609</xdr:rowOff>
    </xdr:from>
    <xdr:to>
      <xdr:col>4</xdr:col>
      <xdr:colOff>99220</xdr:colOff>
      <xdr:row>187</xdr:row>
      <xdr:rowOff>158749</xdr:rowOff>
    </xdr:to>
    <xdr:pic>
      <xdr:nvPicPr>
        <xdr:cNvPr id="334" name="Imagen 333" descr="ZIPPO 48748 JACK DANIELS – Fotosol">
          <a:extLst>
            <a:ext uri="{FF2B5EF4-FFF2-40B4-BE49-F238E27FC236}">
              <a16:creationId xmlns:a16="http://schemas.microsoft.com/office/drawing/2014/main" id="{4256094B-32CA-4FA9-BEE2-DAE62EFFE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9923" y="366236250"/>
          <a:ext cx="2311796" cy="22721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317501</xdr:colOff>
      <xdr:row>194</xdr:row>
      <xdr:rowOff>69453</xdr:rowOff>
    </xdr:from>
    <xdr:to>
      <xdr:col>3</xdr:col>
      <xdr:colOff>1885157</xdr:colOff>
      <xdr:row>194</xdr:row>
      <xdr:rowOff>1954611</xdr:rowOff>
    </xdr:to>
    <xdr:pic>
      <xdr:nvPicPr>
        <xdr:cNvPr id="341" name="Imagen 340" descr="Encendedor Zippo - Cod 48912 | Cuotas sin interés">
          <a:extLst>
            <a:ext uri="{FF2B5EF4-FFF2-40B4-BE49-F238E27FC236}">
              <a16:creationId xmlns:a16="http://schemas.microsoft.com/office/drawing/2014/main" id="{39169AFC-813C-4A10-BA8A-AAA0803709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9" y="382656953"/>
          <a:ext cx="1567656" cy="18851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337342</xdr:colOff>
      <xdr:row>198</xdr:row>
      <xdr:rowOff>89296</xdr:rowOff>
    </xdr:from>
    <xdr:to>
      <xdr:col>3</xdr:col>
      <xdr:colOff>1832767</xdr:colOff>
      <xdr:row>198</xdr:row>
      <xdr:rowOff>1984375</xdr:rowOff>
    </xdr:to>
    <xdr:pic>
      <xdr:nvPicPr>
        <xdr:cNvPr id="343" name="Imagen 342" descr="Zippo 48934, Dragon Design Lighter, Glow in the Dark. 540 Color Finish, NEW  | eBay">
          <a:extLst>
            <a:ext uri="{FF2B5EF4-FFF2-40B4-BE49-F238E27FC236}">
              <a16:creationId xmlns:a16="http://schemas.microsoft.com/office/drawing/2014/main" id="{EB3C5704-0A18-4DB5-A4DC-3279296BF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87030" y="390812734"/>
          <a:ext cx="1495425" cy="18950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396875</xdr:colOff>
      <xdr:row>205</xdr:row>
      <xdr:rowOff>19844</xdr:rowOff>
    </xdr:from>
    <xdr:to>
      <xdr:col>3</xdr:col>
      <xdr:colOff>1924843</xdr:colOff>
      <xdr:row>206</xdr:row>
      <xdr:rowOff>23416</xdr:rowOff>
    </xdr:to>
    <xdr:pic>
      <xdr:nvPicPr>
        <xdr:cNvPr id="344" name="Imagen 343" descr="Encendedor Zippo Cod 48978 – Zippo">
          <a:extLst>
            <a:ext uri="{FF2B5EF4-FFF2-40B4-BE49-F238E27FC236}">
              <a16:creationId xmlns:a16="http://schemas.microsoft.com/office/drawing/2014/main" id="{342070CA-C391-4E29-9256-339238D75C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6563" y="404981172"/>
          <a:ext cx="1527968" cy="20375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59531</xdr:colOff>
      <xdr:row>214</xdr:row>
      <xdr:rowOff>39688</xdr:rowOff>
    </xdr:from>
    <xdr:to>
      <xdr:col>4</xdr:col>
      <xdr:colOff>19845</xdr:colOff>
      <xdr:row>214</xdr:row>
      <xdr:rowOff>1954609</xdr:rowOff>
    </xdr:to>
    <xdr:pic>
      <xdr:nvPicPr>
        <xdr:cNvPr id="345" name="Imagen 344" descr="Encendedor Zippo Pixel Game Design 49114 – Joyería Acron">
          <a:extLst>
            <a:ext uri="{FF2B5EF4-FFF2-40B4-BE49-F238E27FC236}">
              <a16:creationId xmlns:a16="http://schemas.microsoft.com/office/drawing/2014/main" id="{4C54B503-84F7-4698-926C-643E07547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09219" y="423306876"/>
          <a:ext cx="2143125" cy="191492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287734</xdr:colOff>
      <xdr:row>220</xdr:row>
      <xdr:rowOff>9921</xdr:rowOff>
    </xdr:from>
    <xdr:to>
      <xdr:col>3</xdr:col>
      <xdr:colOff>1865312</xdr:colOff>
      <xdr:row>220</xdr:row>
      <xdr:rowOff>2004219</xdr:rowOff>
    </xdr:to>
    <xdr:pic>
      <xdr:nvPicPr>
        <xdr:cNvPr id="350" name="Imagen 349" descr="Slim® Iridescent Windproof Lighter – Zippo USA">
          <a:extLst>
            <a:ext uri="{FF2B5EF4-FFF2-40B4-BE49-F238E27FC236}">
              <a16:creationId xmlns:a16="http://schemas.microsoft.com/office/drawing/2014/main" id="{19B8DD93-8354-4326-B000-74F0C632A6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7422" y="435481015"/>
          <a:ext cx="1577578" cy="19942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307578</xdr:colOff>
      <xdr:row>221</xdr:row>
      <xdr:rowOff>2033983</xdr:rowOff>
    </xdr:from>
    <xdr:to>
      <xdr:col>3</xdr:col>
      <xdr:colOff>1870473</xdr:colOff>
      <xdr:row>222</xdr:row>
      <xdr:rowOff>2021679</xdr:rowOff>
    </xdr:to>
    <xdr:pic>
      <xdr:nvPicPr>
        <xdr:cNvPr id="352" name="Imagen 351" descr="Zippo Jack Daniel's® Old No. 7 - 49281 | MercadoLibre">
          <a:extLst>
            <a:ext uri="{FF2B5EF4-FFF2-40B4-BE49-F238E27FC236}">
              <a16:creationId xmlns:a16="http://schemas.microsoft.com/office/drawing/2014/main" id="{A2000107-A89E-47E3-B07B-38C4CD1FC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57266" y="439539061"/>
          <a:ext cx="1562895" cy="20216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9922</xdr:colOff>
      <xdr:row>225</xdr:row>
      <xdr:rowOff>2033983</xdr:rowOff>
    </xdr:from>
    <xdr:to>
      <xdr:col>3</xdr:col>
      <xdr:colOff>2095897</xdr:colOff>
      <xdr:row>226</xdr:row>
      <xdr:rowOff>1885156</xdr:rowOff>
    </xdr:to>
    <xdr:pic>
      <xdr:nvPicPr>
        <xdr:cNvPr id="359" name="Imagen 358" descr="Zippo Classic Brushed Chrome Windproof Pocket Lighter &amp; Flask Gift Set 49358  at ₹ 4549/piece | Zippo Lighters in New Delhi | ID: 2854702365355">
          <a:extLst>
            <a:ext uri="{FF2B5EF4-FFF2-40B4-BE49-F238E27FC236}">
              <a16:creationId xmlns:a16="http://schemas.microsoft.com/office/drawing/2014/main" id="{073B62CD-E83F-41CB-94DA-1B950A9C7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9610" y="447674999"/>
          <a:ext cx="2085975" cy="18851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912813</xdr:colOff>
      <xdr:row>229</xdr:row>
      <xdr:rowOff>0</xdr:rowOff>
    </xdr:from>
    <xdr:to>
      <xdr:col>3</xdr:col>
      <xdr:colOff>2143126</xdr:colOff>
      <xdr:row>229</xdr:row>
      <xdr:rowOff>1964531</xdr:rowOff>
    </xdr:to>
    <xdr:pic>
      <xdr:nvPicPr>
        <xdr:cNvPr id="364" name="Imagen 363" descr="ZIPPO 49475ZL METALLIC RED ZIPPO LASERED – Fotosol">
          <a:extLst>
            <a:ext uri="{FF2B5EF4-FFF2-40B4-BE49-F238E27FC236}">
              <a16:creationId xmlns:a16="http://schemas.microsoft.com/office/drawing/2014/main" id="{FE4CF30F-CFD4-4136-B1AF-1D2F18C129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20704" y="453776953"/>
          <a:ext cx="2272110" cy="196453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406796</xdr:colOff>
      <xdr:row>238</xdr:row>
      <xdr:rowOff>29765</xdr:rowOff>
    </xdr:from>
    <xdr:to>
      <xdr:col>3</xdr:col>
      <xdr:colOff>1875233</xdr:colOff>
      <xdr:row>238</xdr:row>
      <xdr:rowOff>2017712</xdr:rowOff>
    </xdr:to>
    <xdr:pic>
      <xdr:nvPicPr>
        <xdr:cNvPr id="372" name="Imagen 371" descr="49844 Classic Brick &lt; Basic Models &lt; LIGHTERS | zippo">
          <a:extLst>
            <a:ext uri="{FF2B5EF4-FFF2-40B4-BE49-F238E27FC236}">
              <a16:creationId xmlns:a16="http://schemas.microsoft.com/office/drawing/2014/main" id="{2AF7F8DA-F064-4CF4-8FAF-22E57F4D7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6484" y="472112578"/>
          <a:ext cx="1468437" cy="19879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317500</xdr:colOff>
      <xdr:row>256</xdr:row>
      <xdr:rowOff>69453</xdr:rowOff>
    </xdr:from>
    <xdr:to>
      <xdr:col>3</xdr:col>
      <xdr:colOff>1799432</xdr:colOff>
      <xdr:row>256</xdr:row>
      <xdr:rowOff>1974849</xdr:rowOff>
    </xdr:to>
    <xdr:pic>
      <xdr:nvPicPr>
        <xdr:cNvPr id="386" name="Imagen 385" descr="Zippo Harley lighter pouch Lighter | 32% Off Free Shipping over $49!">
          <a:extLst>
            <a:ext uri="{FF2B5EF4-FFF2-40B4-BE49-F238E27FC236}">
              <a16:creationId xmlns:a16="http://schemas.microsoft.com/office/drawing/2014/main" id="{A77A153D-5F77-4E55-8C8A-97D400786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88" y="507136797"/>
          <a:ext cx="1481932" cy="19053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744140</xdr:colOff>
      <xdr:row>260</xdr:row>
      <xdr:rowOff>119062</xdr:rowOff>
    </xdr:from>
    <xdr:to>
      <xdr:col>4</xdr:col>
      <xdr:colOff>140494</xdr:colOff>
      <xdr:row>260</xdr:row>
      <xdr:rowOff>1862137</xdr:rowOff>
    </xdr:to>
    <xdr:pic>
      <xdr:nvPicPr>
        <xdr:cNvPr id="389" name="Imagen 388" descr="Zippo Lighter Pouch With Loop LPLBK-000001, negro, funda para cinturón |  Compras con ventajas en Knivesandtools.es">
          <a:extLst>
            <a:ext uri="{FF2B5EF4-FFF2-40B4-BE49-F238E27FC236}">
              <a16:creationId xmlns:a16="http://schemas.microsoft.com/office/drawing/2014/main" id="{DA089625-E6D9-48D4-B22A-8F66334501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031" y="515322343"/>
          <a:ext cx="2620962" cy="1743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9921</xdr:colOff>
      <xdr:row>261</xdr:row>
      <xdr:rowOff>59529</xdr:rowOff>
    </xdr:from>
    <xdr:to>
      <xdr:col>3</xdr:col>
      <xdr:colOff>2082800</xdr:colOff>
      <xdr:row>261</xdr:row>
      <xdr:rowOff>1991120</xdr:rowOff>
    </xdr:to>
    <xdr:pic>
      <xdr:nvPicPr>
        <xdr:cNvPr id="390" name="Imagen 389" descr="Estuche Zippo De Cuero Negro Lptbk El Jabali">
          <a:extLst>
            <a:ext uri="{FF2B5EF4-FFF2-40B4-BE49-F238E27FC236}">
              <a16:creationId xmlns:a16="http://schemas.microsoft.com/office/drawing/2014/main" id="{6AE1D80C-BE11-4773-B43E-E8C9B196A7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9609" y="517296795"/>
          <a:ext cx="2072879" cy="19315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992188</xdr:colOff>
      <xdr:row>16</xdr:row>
      <xdr:rowOff>1756172</xdr:rowOff>
    </xdr:from>
    <xdr:to>
      <xdr:col>4</xdr:col>
      <xdr:colOff>109142</xdr:colOff>
      <xdr:row>18</xdr:row>
      <xdr:rowOff>19844</xdr:rowOff>
    </xdr:to>
    <xdr:pic>
      <xdr:nvPicPr>
        <xdr:cNvPr id="354" name="Imagen 353" descr="Encendedor Zippo Harley Davidson Logo Naranja Zp200hd.h252 – Agathamarket.cl">
          <a:extLst>
            <a:ext uri="{FF2B5EF4-FFF2-40B4-BE49-F238E27FC236}">
              <a16:creationId xmlns:a16="http://schemas.microsoft.com/office/drawing/2014/main" id="{AE6D8FAB-0F61-4F2C-879A-B2BF63FDB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0079" y="28396406"/>
          <a:ext cx="2341562" cy="23316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277812</xdr:colOff>
      <xdr:row>31</xdr:row>
      <xdr:rowOff>79376</xdr:rowOff>
    </xdr:from>
    <xdr:to>
      <xdr:col>3</xdr:col>
      <xdr:colOff>1865312</xdr:colOff>
      <xdr:row>32</xdr:row>
      <xdr:rowOff>19846</xdr:rowOff>
    </xdr:to>
    <xdr:pic>
      <xdr:nvPicPr>
        <xdr:cNvPr id="375" name="Imagen 374" descr="Classic Navy Blue Matte Windproof Lighter – Zippo USA">
          <a:extLst>
            <a:ext uri="{FF2B5EF4-FFF2-40B4-BE49-F238E27FC236}">
              <a16:creationId xmlns:a16="http://schemas.microsoft.com/office/drawing/2014/main" id="{C456274E-3558-4626-B296-F406F0024A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27500" y="57229376"/>
          <a:ext cx="1587500" cy="19744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248048</xdr:colOff>
      <xdr:row>84</xdr:row>
      <xdr:rowOff>1895078</xdr:rowOff>
    </xdr:from>
    <xdr:to>
      <xdr:col>3</xdr:col>
      <xdr:colOff>1924844</xdr:colOff>
      <xdr:row>86</xdr:row>
      <xdr:rowOff>29765</xdr:rowOff>
    </xdr:to>
    <xdr:pic>
      <xdr:nvPicPr>
        <xdr:cNvPr id="388" name="Imagen 387" descr="Encendedor Zippo Diseño De Plumas De Calavera De Lobo 29863 | MercadoLibre">
          <a:extLst>
            <a:ext uri="{FF2B5EF4-FFF2-40B4-BE49-F238E27FC236}">
              <a16:creationId xmlns:a16="http://schemas.microsoft.com/office/drawing/2014/main" id="{73A0189B-F70D-4173-999B-CB7AFA4DF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7736" y="166846250"/>
          <a:ext cx="1676796" cy="22026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238126</xdr:colOff>
      <xdr:row>85</xdr:row>
      <xdr:rowOff>1934767</xdr:rowOff>
    </xdr:from>
    <xdr:to>
      <xdr:col>3</xdr:col>
      <xdr:colOff>1875235</xdr:colOff>
      <xdr:row>86</xdr:row>
      <xdr:rowOff>1994296</xdr:rowOff>
    </xdr:to>
    <xdr:pic>
      <xdr:nvPicPr>
        <xdr:cNvPr id="391" name="Imagen 390" descr="Viking Warrior Design Windproof Lighter – Zippo USA">
          <a:extLst>
            <a:ext uri="{FF2B5EF4-FFF2-40B4-BE49-F238E27FC236}">
              <a16:creationId xmlns:a16="http://schemas.microsoft.com/office/drawing/2014/main" id="{0B443246-0FC2-40EF-A188-9C075CE7B2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87814" y="168919923"/>
          <a:ext cx="1637109" cy="20935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188515</xdr:colOff>
      <xdr:row>141</xdr:row>
      <xdr:rowOff>1</xdr:rowOff>
    </xdr:from>
    <xdr:to>
      <xdr:col>3</xdr:col>
      <xdr:colOff>2143125</xdr:colOff>
      <xdr:row>141</xdr:row>
      <xdr:rowOff>1924845</xdr:rowOff>
    </xdr:to>
    <xdr:pic>
      <xdr:nvPicPr>
        <xdr:cNvPr id="394" name="Imagen 393" descr="Zippo Estuche De Jack Daniel's 48460 | MercadoLibre">
          <a:extLst>
            <a:ext uri="{FF2B5EF4-FFF2-40B4-BE49-F238E27FC236}">
              <a16:creationId xmlns:a16="http://schemas.microsoft.com/office/drawing/2014/main" id="{D8514BAB-621F-4B0C-B769-C7FCEC156F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203" y="280888282"/>
          <a:ext cx="1954610" cy="192484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395"/>
  <sheetViews>
    <sheetView showGridLines="0" tabSelected="1" topLeftCell="A49" zoomScale="70" zoomScaleNormal="70" workbookViewId="0">
      <selection activeCell="Y50" sqref="Y50"/>
    </sheetView>
  </sheetViews>
  <sheetFormatPr defaultColWidth="8.77734375" defaultRowHeight="13.8" x14ac:dyDescent="0.25"/>
  <cols>
    <col min="1" max="1" width="35.109375" customWidth="1"/>
    <col min="2" max="2" width="13.77734375" hidden="1" customWidth="1"/>
    <col min="3" max="3" width="18.109375" customWidth="1"/>
    <col min="4" max="4" width="38.109375" customWidth="1"/>
    <col min="5" max="5" width="26" customWidth="1"/>
    <col min="6" max="6" width="20.109375" style="1" hidden="1" customWidth="1"/>
    <col min="7" max="7" width="19" style="3" customWidth="1"/>
    <col min="8" max="8" width="16.109375" hidden="1" customWidth="1"/>
    <col min="9" max="9" width="18" style="3" hidden="1" customWidth="1"/>
    <col min="10" max="12" width="0" style="18" hidden="1" customWidth="1"/>
    <col min="13" max="13" width="16.6640625" style="18" hidden="1" customWidth="1"/>
    <col min="14" max="15" width="0" style="22" hidden="1" customWidth="1"/>
    <col min="17" max="17" width="9.77734375" style="35" hidden="1" customWidth="1"/>
  </cols>
  <sheetData>
    <row r="1" spans="2:17" ht="89.25" customHeight="1" x14ac:dyDescent="0.4">
      <c r="D1" s="9"/>
      <c r="E1" s="38"/>
      <c r="F1" s="38"/>
      <c r="G1" s="10"/>
      <c r="J1" s="18" t="s">
        <v>296</v>
      </c>
    </row>
    <row r="2" spans="2:17" ht="22.5" customHeight="1" x14ac:dyDescent="0.25">
      <c r="B2" s="39" t="s">
        <v>250</v>
      </c>
      <c r="C2" s="39"/>
      <c r="D2" s="39"/>
      <c r="E2" s="39"/>
      <c r="F2" s="39"/>
      <c r="G2" s="40"/>
      <c r="J2" s="18">
        <v>950</v>
      </c>
    </row>
    <row r="3" spans="2:17" ht="22.5" customHeight="1" x14ac:dyDescent="0.25">
      <c r="B3" s="17"/>
      <c r="C3" s="17"/>
      <c r="D3" s="17"/>
      <c r="E3" s="17"/>
      <c r="F3" s="4">
        <f>SUM(F5:F266)</f>
        <v>2136</v>
      </c>
      <c r="G3" s="23"/>
      <c r="H3" s="23">
        <f>SUM(H7:H266)</f>
        <v>0</v>
      </c>
      <c r="I3" s="24">
        <f>SUM(I7:I266)</f>
        <v>0</v>
      </c>
      <c r="J3" s="19">
        <v>0.1</v>
      </c>
      <c r="K3" s="18" t="s">
        <v>297</v>
      </c>
      <c r="L3" s="18" t="s">
        <v>298</v>
      </c>
      <c r="M3" s="18" t="s">
        <v>299</v>
      </c>
      <c r="N3" s="22" t="s">
        <v>300</v>
      </c>
      <c r="O3" s="22" t="s">
        <v>301</v>
      </c>
    </row>
    <row r="4" spans="2:17" ht="48" customHeight="1" x14ac:dyDescent="0.25">
      <c r="B4" s="12" t="s">
        <v>0</v>
      </c>
      <c r="C4" s="12" t="s">
        <v>1</v>
      </c>
      <c r="D4" s="12" t="s">
        <v>2</v>
      </c>
      <c r="E4" s="12" t="s">
        <v>3</v>
      </c>
      <c r="F4" s="25" t="s">
        <v>4</v>
      </c>
      <c r="G4" s="26" t="s">
        <v>5</v>
      </c>
      <c r="H4" s="27" t="s">
        <v>6</v>
      </c>
      <c r="I4" s="26" t="s">
        <v>7</v>
      </c>
      <c r="Q4" s="35">
        <v>0.05</v>
      </c>
    </row>
    <row r="5" spans="2:17" ht="153.75" customHeight="1" x14ac:dyDescent="0.25">
      <c r="B5" s="12">
        <v>1</v>
      </c>
      <c r="C5" s="12" t="s">
        <v>233</v>
      </c>
      <c r="D5" s="14"/>
      <c r="E5" s="12" t="s">
        <v>278</v>
      </c>
      <c r="F5" s="28">
        <v>10</v>
      </c>
      <c r="G5" s="36">
        <v>19892.731425000002</v>
      </c>
      <c r="H5" s="27"/>
      <c r="I5" s="26">
        <f>+G5*H5</f>
        <v>0</v>
      </c>
      <c r="J5" s="18" t="e">
        <f>+#REF!*J$3</f>
        <v>#REF!</v>
      </c>
      <c r="K5" s="21" t="e">
        <f>+J5+#REF!</f>
        <v>#REF!</v>
      </c>
      <c r="L5" s="18" t="e">
        <f>+K5*0.19</f>
        <v>#REF!</v>
      </c>
      <c r="M5" s="18" t="e">
        <f>+L5+J5</f>
        <v>#REF!</v>
      </c>
      <c r="N5" s="22">
        <v>200</v>
      </c>
      <c r="O5" s="22">
        <v>1000</v>
      </c>
    </row>
    <row r="6" spans="2:17" ht="160.5" customHeight="1" x14ac:dyDescent="0.25">
      <c r="B6" s="12">
        <f>+B5+1</f>
        <v>2</v>
      </c>
      <c r="C6" s="12">
        <v>150</v>
      </c>
      <c r="D6" s="14"/>
      <c r="E6" s="12" t="s">
        <v>231</v>
      </c>
      <c r="F6" s="29">
        <v>20</v>
      </c>
      <c r="G6" s="36">
        <v>19892.731425000002</v>
      </c>
      <c r="H6" s="28"/>
      <c r="I6" s="26">
        <f t="shared" ref="I6:I69" si="0">+G6*H6</f>
        <v>0</v>
      </c>
      <c r="J6" s="18" t="e">
        <f>+#REF!*J$3</f>
        <v>#REF!</v>
      </c>
      <c r="K6" s="21" t="e">
        <f>+J6+#REF!</f>
        <v>#REF!</v>
      </c>
      <c r="L6" s="18" t="e">
        <f t="shared" ref="L6:L69" si="1">+K6*0.19</f>
        <v>#REF!</v>
      </c>
      <c r="M6" s="18" t="e">
        <f t="shared" ref="M6:M69" si="2">+L6+J6</f>
        <v>#REF!</v>
      </c>
      <c r="N6" s="22">
        <v>200</v>
      </c>
      <c r="O6" s="22">
        <v>1000</v>
      </c>
    </row>
    <row r="7" spans="2:17" ht="160.5" customHeight="1" x14ac:dyDescent="0.25">
      <c r="B7" s="12">
        <f t="shared" ref="B7:B70" si="3">+B6+1</f>
        <v>3</v>
      </c>
      <c r="C7" s="12" t="s">
        <v>8</v>
      </c>
      <c r="D7" s="14"/>
      <c r="E7" s="12" t="s">
        <v>9</v>
      </c>
      <c r="F7" s="29">
        <v>7</v>
      </c>
      <c r="G7" s="36">
        <v>23627.112075000001</v>
      </c>
      <c r="H7" s="28"/>
      <c r="I7" s="26">
        <f t="shared" si="0"/>
        <v>0</v>
      </c>
      <c r="J7" s="18" t="e">
        <f>+#REF!*J$3</f>
        <v>#REF!</v>
      </c>
      <c r="K7" s="21" t="e">
        <f>+J7+#REF!</f>
        <v>#REF!</v>
      </c>
      <c r="L7" s="18" t="e">
        <f t="shared" si="1"/>
        <v>#REF!</v>
      </c>
      <c r="M7" s="18" t="e">
        <f t="shared" si="2"/>
        <v>#REF!</v>
      </c>
      <c r="N7" s="22">
        <v>200</v>
      </c>
      <c r="O7" s="22">
        <v>1000</v>
      </c>
    </row>
    <row r="8" spans="2:17" ht="160.5" customHeight="1" x14ac:dyDescent="0.25">
      <c r="B8" s="12">
        <f t="shared" si="3"/>
        <v>4</v>
      </c>
      <c r="C8" s="12">
        <v>151</v>
      </c>
      <c r="D8" s="14"/>
      <c r="E8" s="12" t="s">
        <v>10</v>
      </c>
      <c r="F8" s="30">
        <v>6</v>
      </c>
      <c r="G8" s="36">
        <v>19892.731425000002</v>
      </c>
      <c r="H8" s="28"/>
      <c r="I8" s="26">
        <f t="shared" si="0"/>
        <v>0</v>
      </c>
      <c r="J8" s="18" t="e">
        <f>+#REF!*J$3</f>
        <v>#REF!</v>
      </c>
      <c r="K8" s="21" t="e">
        <f>+J8+#REF!</f>
        <v>#REF!</v>
      </c>
      <c r="L8" s="18" t="e">
        <f t="shared" si="1"/>
        <v>#REF!</v>
      </c>
      <c r="M8" s="18" t="e">
        <f t="shared" si="2"/>
        <v>#REF!</v>
      </c>
      <c r="N8" s="22">
        <v>200</v>
      </c>
      <c r="O8" s="22">
        <v>1000</v>
      </c>
    </row>
    <row r="9" spans="2:17" ht="160.5" customHeight="1" x14ac:dyDescent="0.25">
      <c r="B9" s="12">
        <f t="shared" si="3"/>
        <v>5</v>
      </c>
      <c r="C9" s="31">
        <v>167</v>
      </c>
      <c r="D9" s="14"/>
      <c r="E9" s="15" t="s">
        <v>11</v>
      </c>
      <c r="F9" s="11">
        <v>2</v>
      </c>
      <c r="G9" s="36">
        <v>19892.731425000002</v>
      </c>
      <c r="H9" s="28"/>
      <c r="I9" s="26">
        <f t="shared" si="0"/>
        <v>0</v>
      </c>
      <c r="J9" s="18" t="e">
        <f>+#REF!*J$3</f>
        <v>#REF!</v>
      </c>
      <c r="K9" s="21" t="e">
        <f>+J9+#REF!</f>
        <v>#REF!</v>
      </c>
      <c r="L9" s="18" t="e">
        <f t="shared" si="1"/>
        <v>#REF!</v>
      </c>
      <c r="M9" s="18" t="e">
        <f t="shared" si="2"/>
        <v>#REF!</v>
      </c>
      <c r="N9" s="22">
        <v>200</v>
      </c>
      <c r="O9" s="22">
        <v>1000</v>
      </c>
    </row>
    <row r="10" spans="2:17" ht="160.5" customHeight="1" x14ac:dyDescent="0.25">
      <c r="B10" s="12">
        <f t="shared" si="3"/>
        <v>6</v>
      </c>
      <c r="C10" s="31">
        <v>168</v>
      </c>
      <c r="D10" s="14"/>
      <c r="E10" s="15" t="s">
        <v>12</v>
      </c>
      <c r="F10" s="11">
        <v>44</v>
      </c>
      <c r="G10" s="36">
        <v>19892.731425000002</v>
      </c>
      <c r="H10" s="28"/>
      <c r="I10" s="26">
        <f t="shared" si="0"/>
        <v>0</v>
      </c>
      <c r="J10" s="18" t="e">
        <f>+#REF!*J$3</f>
        <v>#REF!</v>
      </c>
      <c r="K10" s="21" t="e">
        <f>+J10+#REF!</f>
        <v>#REF!</v>
      </c>
      <c r="L10" s="18" t="e">
        <f t="shared" si="1"/>
        <v>#REF!</v>
      </c>
      <c r="M10" s="18" t="e">
        <f t="shared" si="2"/>
        <v>#REF!</v>
      </c>
      <c r="N10" s="22">
        <v>200</v>
      </c>
      <c r="O10" s="22">
        <v>1000</v>
      </c>
    </row>
    <row r="11" spans="2:17" ht="160.5" customHeight="1" x14ac:dyDescent="0.25">
      <c r="B11" s="12">
        <f t="shared" si="3"/>
        <v>7</v>
      </c>
      <c r="C11" s="31">
        <v>169</v>
      </c>
      <c r="D11" s="14"/>
      <c r="E11" s="15" t="s">
        <v>13</v>
      </c>
      <c r="F11" s="11">
        <v>39</v>
      </c>
      <c r="G11" s="36">
        <v>23000.362874999999</v>
      </c>
      <c r="H11" s="28"/>
      <c r="I11" s="26">
        <f t="shared" si="0"/>
        <v>0</v>
      </c>
      <c r="J11" s="18" t="e">
        <f>+#REF!*J$3</f>
        <v>#REF!</v>
      </c>
      <c r="K11" s="21" t="e">
        <f>+J11+#REF!</f>
        <v>#REF!</v>
      </c>
      <c r="L11" s="18" t="e">
        <f t="shared" si="1"/>
        <v>#REF!</v>
      </c>
      <c r="M11" s="18" t="e">
        <f t="shared" si="2"/>
        <v>#REF!</v>
      </c>
      <c r="N11" s="22">
        <v>200</v>
      </c>
      <c r="O11" s="22">
        <v>1000</v>
      </c>
    </row>
    <row r="12" spans="2:17" ht="160.5" customHeight="1" x14ac:dyDescent="0.25">
      <c r="B12" s="12">
        <f t="shared" si="3"/>
        <v>8</v>
      </c>
      <c r="C12" s="31">
        <v>200</v>
      </c>
      <c r="D12" s="14"/>
      <c r="E12" s="15" t="s">
        <v>251</v>
      </c>
      <c r="F12" s="11">
        <v>30</v>
      </c>
      <c r="G12" s="36">
        <v>13677.468525</v>
      </c>
      <c r="H12" s="28"/>
      <c r="I12" s="26">
        <f t="shared" si="0"/>
        <v>0</v>
      </c>
      <c r="J12" s="18" t="e">
        <f>+#REF!*J$3</f>
        <v>#REF!</v>
      </c>
      <c r="K12" s="21" t="e">
        <f>+J12+#REF!</f>
        <v>#REF!</v>
      </c>
      <c r="L12" s="18" t="e">
        <f t="shared" si="1"/>
        <v>#REF!</v>
      </c>
      <c r="M12" s="18" t="e">
        <f t="shared" si="2"/>
        <v>#REF!</v>
      </c>
      <c r="N12" s="22">
        <v>200</v>
      </c>
      <c r="O12" s="22">
        <v>1000</v>
      </c>
    </row>
    <row r="13" spans="2:17" ht="160.5" customHeight="1" x14ac:dyDescent="0.25">
      <c r="B13" s="12">
        <f t="shared" si="3"/>
        <v>9</v>
      </c>
      <c r="C13" s="31" t="s">
        <v>14</v>
      </c>
      <c r="D13" s="14"/>
      <c r="E13" s="15" t="s">
        <v>15</v>
      </c>
      <c r="F13" s="11">
        <v>2</v>
      </c>
      <c r="G13" s="36">
        <v>19892.731425000002</v>
      </c>
      <c r="H13" s="28"/>
      <c r="I13" s="26">
        <f t="shared" si="0"/>
        <v>0</v>
      </c>
      <c r="J13" s="18" t="e">
        <f>+#REF!*J$3</f>
        <v>#REF!</v>
      </c>
      <c r="K13" s="21" t="e">
        <f>+J13+#REF!</f>
        <v>#REF!</v>
      </c>
      <c r="L13" s="18" t="e">
        <f t="shared" si="1"/>
        <v>#REF!</v>
      </c>
      <c r="M13" s="18" t="e">
        <f t="shared" si="2"/>
        <v>#REF!</v>
      </c>
      <c r="N13" s="22">
        <v>200</v>
      </c>
      <c r="O13" s="22">
        <v>1000</v>
      </c>
    </row>
    <row r="14" spans="2:17" ht="160.5" customHeight="1" x14ac:dyDescent="0.25">
      <c r="B14" s="12">
        <f t="shared" si="3"/>
        <v>10</v>
      </c>
      <c r="C14" s="31">
        <v>204</v>
      </c>
      <c r="D14" s="14"/>
      <c r="E14" s="15" t="s">
        <v>16</v>
      </c>
      <c r="F14" s="11">
        <v>34</v>
      </c>
      <c r="G14" s="36">
        <v>16785.099975000001</v>
      </c>
      <c r="H14" s="28"/>
      <c r="I14" s="26">
        <f t="shared" si="0"/>
        <v>0</v>
      </c>
      <c r="J14" s="18" t="e">
        <f>+#REF!*J$3</f>
        <v>#REF!</v>
      </c>
      <c r="K14" s="21" t="e">
        <f>+J14+#REF!</f>
        <v>#REF!</v>
      </c>
      <c r="L14" s="18" t="e">
        <f t="shared" si="1"/>
        <v>#REF!</v>
      </c>
      <c r="M14" s="18" t="e">
        <f t="shared" si="2"/>
        <v>#REF!</v>
      </c>
      <c r="N14" s="22">
        <v>200</v>
      </c>
      <c r="O14" s="22">
        <v>1000</v>
      </c>
    </row>
    <row r="15" spans="2:17" ht="160.5" customHeight="1" x14ac:dyDescent="0.25">
      <c r="B15" s="12">
        <f t="shared" si="3"/>
        <v>11</v>
      </c>
      <c r="C15" s="31">
        <v>205</v>
      </c>
      <c r="D15" s="14"/>
      <c r="E15" s="15" t="s">
        <v>17</v>
      </c>
      <c r="F15" s="11">
        <v>17</v>
      </c>
      <c r="G15" s="36">
        <v>13677.468525</v>
      </c>
      <c r="H15" s="28"/>
      <c r="I15" s="26">
        <f t="shared" si="0"/>
        <v>0</v>
      </c>
      <c r="J15" s="18" t="e">
        <f>+#REF!*J$3</f>
        <v>#REF!</v>
      </c>
      <c r="K15" s="21" t="e">
        <f>+J15+#REF!</f>
        <v>#REF!</v>
      </c>
      <c r="L15" s="18" t="e">
        <f t="shared" si="1"/>
        <v>#REF!</v>
      </c>
      <c r="M15" s="18" t="e">
        <f t="shared" si="2"/>
        <v>#REF!</v>
      </c>
      <c r="N15" s="22">
        <v>200</v>
      </c>
      <c r="O15" s="22">
        <v>1000</v>
      </c>
    </row>
    <row r="16" spans="2:17" ht="160.5" customHeight="1" x14ac:dyDescent="0.25">
      <c r="B16" s="12">
        <f t="shared" si="3"/>
        <v>12</v>
      </c>
      <c r="C16" s="31">
        <v>207</v>
      </c>
      <c r="D16" s="14"/>
      <c r="E16" s="15" t="s">
        <v>18</v>
      </c>
      <c r="F16" s="11">
        <v>20</v>
      </c>
      <c r="G16" s="36">
        <v>13050.719325</v>
      </c>
      <c r="H16" s="28"/>
      <c r="I16" s="26">
        <f t="shared" si="0"/>
        <v>0</v>
      </c>
      <c r="J16" s="18" t="e">
        <f>+#REF!*J$3</f>
        <v>#REF!</v>
      </c>
      <c r="K16" s="21" t="e">
        <f>+J16+#REF!</f>
        <v>#REF!</v>
      </c>
      <c r="L16" s="18" t="e">
        <f t="shared" si="1"/>
        <v>#REF!</v>
      </c>
      <c r="M16" s="18" t="e">
        <f t="shared" si="2"/>
        <v>#REF!</v>
      </c>
      <c r="N16" s="22">
        <v>200</v>
      </c>
      <c r="O16" s="22">
        <v>1000</v>
      </c>
    </row>
    <row r="17" spans="2:15" ht="160.5" customHeight="1" x14ac:dyDescent="0.25">
      <c r="B17" s="12">
        <f t="shared" si="3"/>
        <v>13</v>
      </c>
      <c r="C17" s="31" t="s">
        <v>19</v>
      </c>
      <c r="D17" s="14"/>
      <c r="E17" s="15" t="s">
        <v>20</v>
      </c>
      <c r="F17" s="11">
        <v>2</v>
      </c>
      <c r="G17" s="36">
        <v>34177.390275000005</v>
      </c>
      <c r="H17" s="28"/>
      <c r="I17" s="26">
        <f t="shared" si="0"/>
        <v>0</v>
      </c>
      <c r="J17" s="18" t="e">
        <f>+#REF!*J$3</f>
        <v>#REF!</v>
      </c>
      <c r="K17" s="21" t="e">
        <f>+J17+#REF!</f>
        <v>#REF!</v>
      </c>
      <c r="L17" s="18" t="e">
        <f t="shared" si="1"/>
        <v>#REF!</v>
      </c>
      <c r="M17" s="18" t="e">
        <f t="shared" si="2"/>
        <v>#REF!</v>
      </c>
      <c r="N17" s="22">
        <v>200</v>
      </c>
      <c r="O17" s="22">
        <v>1000</v>
      </c>
    </row>
    <row r="18" spans="2:15" ht="160.5" customHeight="1" x14ac:dyDescent="0.25">
      <c r="B18" s="12">
        <f t="shared" si="3"/>
        <v>14</v>
      </c>
      <c r="C18" s="31" t="s">
        <v>242</v>
      </c>
      <c r="D18" s="14"/>
      <c r="E18" s="15" t="s">
        <v>28</v>
      </c>
      <c r="F18" s="11">
        <v>15</v>
      </c>
      <c r="G18" s="36">
        <v>22686.988275000007</v>
      </c>
      <c r="H18" s="28"/>
      <c r="I18" s="26">
        <f t="shared" si="0"/>
        <v>0</v>
      </c>
      <c r="J18" s="18" t="e">
        <f>+#REF!*J$3</f>
        <v>#REF!</v>
      </c>
      <c r="K18" s="21" t="e">
        <f>+J18+#REF!</f>
        <v>#REF!</v>
      </c>
      <c r="L18" s="18" t="e">
        <f t="shared" si="1"/>
        <v>#REF!</v>
      </c>
      <c r="M18" s="18" t="e">
        <f t="shared" si="2"/>
        <v>#REF!</v>
      </c>
      <c r="N18" s="22">
        <v>200</v>
      </c>
      <c r="O18" s="22">
        <v>1000</v>
      </c>
    </row>
    <row r="19" spans="2:15" ht="160.5" customHeight="1" x14ac:dyDescent="0.25">
      <c r="B19" s="12">
        <f t="shared" si="3"/>
        <v>15</v>
      </c>
      <c r="C19" s="15" t="s">
        <v>21</v>
      </c>
      <c r="D19" s="14"/>
      <c r="E19" s="15" t="s">
        <v>22</v>
      </c>
      <c r="F19" s="11">
        <v>15</v>
      </c>
      <c r="G19" s="36">
        <v>19892.731425000002</v>
      </c>
      <c r="H19" s="28"/>
      <c r="I19" s="26">
        <f t="shared" si="0"/>
        <v>0</v>
      </c>
      <c r="J19" s="18" t="e">
        <f>+#REF!*J$3</f>
        <v>#REF!</v>
      </c>
      <c r="K19" s="21" t="e">
        <f>+J19+#REF!</f>
        <v>#REF!</v>
      </c>
      <c r="L19" s="18" t="e">
        <f t="shared" si="1"/>
        <v>#REF!</v>
      </c>
      <c r="M19" s="18" t="e">
        <f t="shared" si="2"/>
        <v>#REF!</v>
      </c>
      <c r="N19" s="22">
        <v>200</v>
      </c>
      <c r="O19" s="22">
        <v>1000</v>
      </c>
    </row>
    <row r="20" spans="2:15" ht="160.5" customHeight="1" x14ac:dyDescent="0.25">
      <c r="B20" s="12">
        <f t="shared" si="3"/>
        <v>16</v>
      </c>
      <c r="C20" s="15">
        <v>211</v>
      </c>
      <c r="D20" s="14"/>
      <c r="E20" s="15" t="s">
        <v>23</v>
      </c>
      <c r="F20" s="11">
        <v>2</v>
      </c>
      <c r="G20" s="36">
        <v>16785.099975000001</v>
      </c>
      <c r="H20" s="28"/>
      <c r="I20" s="26">
        <f t="shared" si="0"/>
        <v>0</v>
      </c>
      <c r="J20" s="18" t="e">
        <f>+#REF!*J$3</f>
        <v>#REF!</v>
      </c>
      <c r="K20" s="21" t="e">
        <f>+J20+#REF!</f>
        <v>#REF!</v>
      </c>
      <c r="L20" s="18" t="e">
        <f t="shared" si="1"/>
        <v>#REF!</v>
      </c>
      <c r="M20" s="18" t="e">
        <f t="shared" si="2"/>
        <v>#REF!</v>
      </c>
      <c r="N20" s="22">
        <v>200</v>
      </c>
      <c r="O20" s="22">
        <v>1000</v>
      </c>
    </row>
    <row r="21" spans="2:15" ht="160.5" customHeight="1" x14ac:dyDescent="0.25">
      <c r="B21" s="12">
        <f t="shared" si="3"/>
        <v>17</v>
      </c>
      <c r="C21" s="15" t="s">
        <v>24</v>
      </c>
      <c r="D21" s="14"/>
      <c r="E21" s="15" t="s">
        <v>25</v>
      </c>
      <c r="F21" s="11">
        <v>3</v>
      </c>
      <c r="G21" s="36">
        <v>20519.480625</v>
      </c>
      <c r="H21" s="28"/>
      <c r="I21" s="26">
        <f t="shared" si="0"/>
        <v>0</v>
      </c>
      <c r="J21" s="18" t="e">
        <f>+#REF!*J$3</f>
        <v>#REF!</v>
      </c>
      <c r="K21" s="21" t="e">
        <f>+J21+#REF!</f>
        <v>#REF!</v>
      </c>
      <c r="L21" s="18" t="e">
        <f t="shared" si="1"/>
        <v>#REF!</v>
      </c>
      <c r="M21" s="18" t="e">
        <f t="shared" si="2"/>
        <v>#REF!</v>
      </c>
      <c r="N21" s="22">
        <v>200</v>
      </c>
      <c r="O21" s="22">
        <v>1000</v>
      </c>
    </row>
    <row r="22" spans="2:15" ht="160.5" customHeight="1" x14ac:dyDescent="0.25">
      <c r="B22" s="12">
        <f t="shared" si="3"/>
        <v>18</v>
      </c>
      <c r="C22" s="15" t="s">
        <v>27</v>
      </c>
      <c r="D22" s="14"/>
      <c r="E22" s="15" t="s">
        <v>28</v>
      </c>
      <c r="F22" s="11">
        <v>2</v>
      </c>
      <c r="G22" s="36">
        <v>26643.342600000004</v>
      </c>
      <c r="H22" s="28"/>
      <c r="I22" s="26">
        <f t="shared" si="0"/>
        <v>0</v>
      </c>
      <c r="J22" s="18" t="e">
        <f>+#REF!*J$3</f>
        <v>#REF!</v>
      </c>
      <c r="K22" s="21" t="e">
        <f>+J22+#REF!</f>
        <v>#REF!</v>
      </c>
      <c r="L22" s="18" t="e">
        <f t="shared" si="1"/>
        <v>#REF!</v>
      </c>
      <c r="M22" s="18" t="e">
        <f t="shared" si="2"/>
        <v>#REF!</v>
      </c>
      <c r="N22" s="22">
        <v>200</v>
      </c>
      <c r="O22" s="22">
        <v>1000</v>
      </c>
    </row>
    <row r="23" spans="2:15" ht="160.5" customHeight="1" x14ac:dyDescent="0.25">
      <c r="B23" s="12">
        <f t="shared" si="3"/>
        <v>19</v>
      </c>
      <c r="C23" s="15" t="s">
        <v>26</v>
      </c>
      <c r="D23" s="14"/>
      <c r="E23" s="15" t="s">
        <v>247</v>
      </c>
      <c r="F23" s="11">
        <v>1</v>
      </c>
      <c r="G23" s="36">
        <v>22974.248325</v>
      </c>
      <c r="H23" s="28"/>
      <c r="I23" s="26">
        <f t="shared" si="0"/>
        <v>0</v>
      </c>
      <c r="J23" s="18" t="e">
        <f>+#REF!*J$3</f>
        <v>#REF!</v>
      </c>
      <c r="K23" s="21" t="e">
        <f>+J23+#REF!</f>
        <v>#REF!</v>
      </c>
      <c r="L23" s="18" t="e">
        <f t="shared" si="1"/>
        <v>#REF!</v>
      </c>
      <c r="M23" s="18" t="e">
        <f t="shared" si="2"/>
        <v>#REF!</v>
      </c>
      <c r="N23" s="22">
        <v>200</v>
      </c>
      <c r="O23" s="22">
        <v>1000</v>
      </c>
    </row>
    <row r="24" spans="2:15" ht="160.5" customHeight="1" x14ac:dyDescent="0.25">
      <c r="B24" s="12">
        <f t="shared" si="3"/>
        <v>20</v>
      </c>
      <c r="C24" s="15" t="s">
        <v>235</v>
      </c>
      <c r="D24" s="14"/>
      <c r="E24" s="15" t="s">
        <v>279</v>
      </c>
      <c r="F24" s="11">
        <v>15</v>
      </c>
      <c r="G24" s="36">
        <v>20519.480625</v>
      </c>
      <c r="H24" s="28"/>
      <c r="I24" s="26">
        <f t="shared" si="0"/>
        <v>0</v>
      </c>
      <c r="J24" s="18" t="e">
        <f>+#REF!*J$3</f>
        <v>#REF!</v>
      </c>
      <c r="K24" s="21" t="e">
        <f>+J24+#REF!</f>
        <v>#REF!</v>
      </c>
      <c r="L24" s="18" t="e">
        <f t="shared" si="1"/>
        <v>#REF!</v>
      </c>
      <c r="M24" s="18" t="e">
        <f t="shared" si="2"/>
        <v>#REF!</v>
      </c>
      <c r="N24" s="22">
        <v>200</v>
      </c>
      <c r="O24" s="22">
        <v>1000</v>
      </c>
    </row>
    <row r="25" spans="2:15" ht="160.5" customHeight="1" x14ac:dyDescent="0.25">
      <c r="B25" s="12">
        <f t="shared" si="3"/>
        <v>21</v>
      </c>
      <c r="C25" s="15" t="s">
        <v>236</v>
      </c>
      <c r="D25" s="14"/>
      <c r="E25" s="15" t="s">
        <v>280</v>
      </c>
      <c r="F25" s="11">
        <v>15</v>
      </c>
      <c r="G25" s="36">
        <v>20519.480625</v>
      </c>
      <c r="H25" s="28"/>
      <c r="I25" s="26">
        <f t="shared" si="0"/>
        <v>0</v>
      </c>
      <c r="J25" s="18" t="e">
        <f>+#REF!*J$3</f>
        <v>#REF!</v>
      </c>
      <c r="K25" s="21" t="e">
        <f>+J25+#REF!</f>
        <v>#REF!</v>
      </c>
      <c r="L25" s="18" t="e">
        <f t="shared" si="1"/>
        <v>#REF!</v>
      </c>
      <c r="M25" s="18" t="e">
        <f t="shared" si="2"/>
        <v>#REF!</v>
      </c>
      <c r="N25" s="22">
        <v>200</v>
      </c>
      <c r="O25" s="22">
        <v>1000</v>
      </c>
    </row>
    <row r="26" spans="2:15" ht="160.5" customHeight="1" x14ac:dyDescent="0.25">
      <c r="B26" s="12">
        <f t="shared" si="3"/>
        <v>22</v>
      </c>
      <c r="C26" s="15" t="s">
        <v>29</v>
      </c>
      <c r="D26" s="16"/>
      <c r="E26" s="15" t="s">
        <v>30</v>
      </c>
      <c r="F26" s="11">
        <v>15</v>
      </c>
      <c r="G26" s="36">
        <v>20519.480625</v>
      </c>
      <c r="H26" s="28"/>
      <c r="I26" s="26">
        <f t="shared" si="0"/>
        <v>0</v>
      </c>
      <c r="J26" s="18" t="e">
        <f>+#REF!*J$3</f>
        <v>#REF!</v>
      </c>
      <c r="K26" s="21" t="e">
        <f>+J26+#REF!</f>
        <v>#REF!</v>
      </c>
      <c r="L26" s="18" t="e">
        <f t="shared" si="1"/>
        <v>#REF!</v>
      </c>
      <c r="M26" s="18" t="e">
        <f t="shared" si="2"/>
        <v>#REF!</v>
      </c>
      <c r="N26" s="22">
        <v>200</v>
      </c>
      <c r="O26" s="22">
        <v>1000</v>
      </c>
    </row>
    <row r="27" spans="2:15" ht="160.5" customHeight="1" x14ac:dyDescent="0.25">
      <c r="B27" s="12">
        <f t="shared" si="3"/>
        <v>23</v>
      </c>
      <c r="C27" s="15" t="s">
        <v>31</v>
      </c>
      <c r="D27" s="14"/>
      <c r="E27" s="15" t="s">
        <v>25</v>
      </c>
      <c r="F27" s="11">
        <v>10</v>
      </c>
      <c r="G27" s="36">
        <v>20519.480625</v>
      </c>
      <c r="H27" s="28"/>
      <c r="I27" s="26">
        <f t="shared" si="0"/>
        <v>0</v>
      </c>
      <c r="J27" s="18" t="e">
        <f>+#REF!*J$3</f>
        <v>#REF!</v>
      </c>
      <c r="K27" s="21" t="e">
        <f>+J27+#REF!</f>
        <v>#REF!</v>
      </c>
      <c r="L27" s="18" t="e">
        <f t="shared" si="1"/>
        <v>#REF!</v>
      </c>
      <c r="M27" s="18" t="e">
        <f t="shared" si="2"/>
        <v>#REF!</v>
      </c>
      <c r="N27" s="22">
        <v>200</v>
      </c>
      <c r="O27" s="22">
        <v>1000</v>
      </c>
    </row>
    <row r="28" spans="2:15" ht="160.5" customHeight="1" x14ac:dyDescent="0.25">
      <c r="B28" s="12">
        <f t="shared" si="3"/>
        <v>24</v>
      </c>
      <c r="C28" s="15" t="s">
        <v>237</v>
      </c>
      <c r="D28" s="14"/>
      <c r="E28" s="15" t="s">
        <v>282</v>
      </c>
      <c r="F28" s="11">
        <v>10</v>
      </c>
      <c r="G28" s="36">
        <v>20519.480625</v>
      </c>
      <c r="H28" s="28"/>
      <c r="I28" s="26">
        <f t="shared" si="0"/>
        <v>0</v>
      </c>
      <c r="J28" s="18" t="e">
        <f>+#REF!*J$3</f>
        <v>#REF!</v>
      </c>
      <c r="K28" s="21" t="e">
        <f>+J28+#REF!</f>
        <v>#REF!</v>
      </c>
      <c r="L28" s="18" t="e">
        <f t="shared" si="1"/>
        <v>#REF!</v>
      </c>
      <c r="M28" s="18" t="e">
        <f t="shared" si="2"/>
        <v>#REF!</v>
      </c>
      <c r="N28" s="22">
        <v>200</v>
      </c>
      <c r="O28" s="22">
        <v>1000</v>
      </c>
    </row>
    <row r="29" spans="2:15" ht="160.5" customHeight="1" x14ac:dyDescent="0.25">
      <c r="B29" s="12">
        <f t="shared" si="3"/>
        <v>25</v>
      </c>
      <c r="C29" s="15">
        <v>236</v>
      </c>
      <c r="D29" s="14"/>
      <c r="E29" s="15" t="s">
        <v>252</v>
      </c>
      <c r="F29" s="11">
        <v>10</v>
      </c>
      <c r="G29" s="36">
        <v>16785.099975000001</v>
      </c>
      <c r="H29" s="28"/>
      <c r="I29" s="26">
        <f t="shared" si="0"/>
        <v>0</v>
      </c>
      <c r="J29" s="18" t="e">
        <f>+#REF!*J$3</f>
        <v>#REF!</v>
      </c>
      <c r="K29" s="21" t="e">
        <f>+J29+#REF!</f>
        <v>#REF!</v>
      </c>
      <c r="L29" s="18" t="e">
        <f t="shared" si="1"/>
        <v>#REF!</v>
      </c>
      <c r="M29" s="18" t="e">
        <f t="shared" si="2"/>
        <v>#REF!</v>
      </c>
      <c r="N29" s="22">
        <v>200</v>
      </c>
      <c r="O29" s="22">
        <v>1000</v>
      </c>
    </row>
    <row r="30" spans="2:15" ht="160.5" customHeight="1" x14ac:dyDescent="0.25">
      <c r="B30" s="12">
        <f t="shared" si="3"/>
        <v>26</v>
      </c>
      <c r="C30" s="15" t="s">
        <v>228</v>
      </c>
      <c r="D30" s="14"/>
      <c r="E30" s="15" t="s">
        <v>281</v>
      </c>
      <c r="F30" s="11">
        <v>5</v>
      </c>
      <c r="G30" s="36">
        <v>20519.480625</v>
      </c>
      <c r="H30" s="28"/>
      <c r="I30" s="26">
        <f t="shared" si="0"/>
        <v>0</v>
      </c>
      <c r="J30" s="18" t="e">
        <f>+#REF!*J$3</f>
        <v>#REF!</v>
      </c>
      <c r="K30" s="21" t="e">
        <f>+J30+#REF!</f>
        <v>#REF!</v>
      </c>
      <c r="L30" s="18" t="e">
        <f t="shared" si="1"/>
        <v>#REF!</v>
      </c>
      <c r="M30" s="18" t="e">
        <f t="shared" si="2"/>
        <v>#REF!</v>
      </c>
      <c r="N30" s="22">
        <v>200</v>
      </c>
      <c r="O30" s="22">
        <v>1000</v>
      </c>
    </row>
    <row r="31" spans="2:15" ht="160.5" customHeight="1" x14ac:dyDescent="0.25">
      <c r="B31" s="12">
        <f t="shared" si="3"/>
        <v>27</v>
      </c>
      <c r="C31" s="15" t="s">
        <v>229</v>
      </c>
      <c r="D31" s="14"/>
      <c r="E31" s="15" t="s">
        <v>283</v>
      </c>
      <c r="F31" s="11">
        <v>10</v>
      </c>
      <c r="G31" s="36">
        <v>20519.480625</v>
      </c>
      <c r="H31" s="28"/>
      <c r="I31" s="26">
        <f t="shared" si="0"/>
        <v>0</v>
      </c>
      <c r="J31" s="18" t="e">
        <f>+#REF!*J$3</f>
        <v>#REF!</v>
      </c>
      <c r="K31" s="21" t="e">
        <f>+J31+#REF!</f>
        <v>#REF!</v>
      </c>
      <c r="L31" s="18" t="e">
        <f t="shared" si="1"/>
        <v>#REF!</v>
      </c>
      <c r="M31" s="18" t="e">
        <f t="shared" si="2"/>
        <v>#REF!</v>
      </c>
      <c r="N31" s="22">
        <v>200</v>
      </c>
      <c r="O31" s="22">
        <v>1000</v>
      </c>
    </row>
    <row r="32" spans="2:15" ht="160.5" customHeight="1" x14ac:dyDescent="0.25">
      <c r="B32" s="12">
        <f t="shared" si="3"/>
        <v>28</v>
      </c>
      <c r="C32" s="15">
        <v>239</v>
      </c>
      <c r="D32" s="14"/>
      <c r="E32" s="15" t="s">
        <v>292</v>
      </c>
      <c r="F32" s="11">
        <v>10</v>
      </c>
      <c r="G32" s="36">
        <v>16785.099975000001</v>
      </c>
      <c r="H32" s="28"/>
      <c r="I32" s="26">
        <f t="shared" si="0"/>
        <v>0</v>
      </c>
      <c r="J32" s="18" t="e">
        <f>+#REF!*J$3</f>
        <v>#REF!</v>
      </c>
      <c r="K32" s="21" t="e">
        <f>+J32+#REF!</f>
        <v>#REF!</v>
      </c>
      <c r="L32" s="18" t="e">
        <f t="shared" si="1"/>
        <v>#REF!</v>
      </c>
      <c r="M32" s="18" t="e">
        <f t="shared" si="2"/>
        <v>#REF!</v>
      </c>
      <c r="N32" s="22">
        <v>200</v>
      </c>
      <c r="O32" s="22">
        <v>1000</v>
      </c>
    </row>
    <row r="33" spans="2:15" ht="160.5" customHeight="1" x14ac:dyDescent="0.25">
      <c r="B33" s="12">
        <f t="shared" si="3"/>
        <v>29</v>
      </c>
      <c r="C33" s="15" t="s">
        <v>238</v>
      </c>
      <c r="D33" s="14"/>
      <c r="E33" s="15" t="s">
        <v>284</v>
      </c>
      <c r="F33" s="11">
        <v>10</v>
      </c>
      <c r="G33" s="36">
        <v>20519.480625</v>
      </c>
      <c r="H33" s="28"/>
      <c r="I33" s="26">
        <f t="shared" si="0"/>
        <v>0</v>
      </c>
      <c r="J33" s="18" t="e">
        <f>+#REF!*J$3</f>
        <v>#REF!</v>
      </c>
      <c r="K33" s="21" t="e">
        <f>+J33+#REF!</f>
        <v>#REF!</v>
      </c>
      <c r="L33" s="18" t="e">
        <f t="shared" si="1"/>
        <v>#REF!</v>
      </c>
      <c r="M33" s="18" t="e">
        <f t="shared" si="2"/>
        <v>#REF!</v>
      </c>
      <c r="N33" s="22">
        <v>200</v>
      </c>
      <c r="O33" s="22">
        <v>1000</v>
      </c>
    </row>
    <row r="34" spans="2:15" ht="160.5" customHeight="1" x14ac:dyDescent="0.25">
      <c r="B34" s="12">
        <f t="shared" si="3"/>
        <v>30</v>
      </c>
      <c r="C34" s="15">
        <v>240</v>
      </c>
      <c r="D34" s="14"/>
      <c r="E34" s="15" t="s">
        <v>253</v>
      </c>
      <c r="F34" s="11">
        <v>3</v>
      </c>
      <c r="G34" s="36">
        <v>19892.731425000002</v>
      </c>
      <c r="H34" s="28"/>
      <c r="I34" s="26">
        <f t="shared" si="0"/>
        <v>0</v>
      </c>
      <c r="J34" s="18" t="e">
        <f>+#REF!*J$3</f>
        <v>#REF!</v>
      </c>
      <c r="K34" s="21" t="e">
        <f>+J34+#REF!</f>
        <v>#REF!</v>
      </c>
      <c r="L34" s="18" t="e">
        <f t="shared" si="1"/>
        <v>#REF!</v>
      </c>
      <c r="M34" s="18" t="e">
        <f t="shared" si="2"/>
        <v>#REF!</v>
      </c>
      <c r="N34" s="22">
        <v>200</v>
      </c>
      <c r="O34" s="22">
        <v>1000</v>
      </c>
    </row>
    <row r="35" spans="2:15" ht="160.5" customHeight="1" x14ac:dyDescent="0.25">
      <c r="B35" s="12">
        <f t="shared" si="3"/>
        <v>31</v>
      </c>
      <c r="C35" s="15">
        <v>250</v>
      </c>
      <c r="D35" s="14"/>
      <c r="E35" s="15" t="s">
        <v>254</v>
      </c>
      <c r="F35" s="11">
        <v>25</v>
      </c>
      <c r="G35" s="36">
        <v>16785.099975000001</v>
      </c>
      <c r="H35" s="28"/>
      <c r="I35" s="26">
        <f t="shared" si="0"/>
        <v>0</v>
      </c>
      <c r="J35" s="18" t="e">
        <f>+#REF!*J$3</f>
        <v>#REF!</v>
      </c>
      <c r="K35" s="21" t="e">
        <f>+J35+#REF!</f>
        <v>#REF!</v>
      </c>
      <c r="L35" s="18" t="e">
        <f t="shared" si="1"/>
        <v>#REF!</v>
      </c>
      <c r="M35" s="18" t="e">
        <f t="shared" si="2"/>
        <v>#REF!</v>
      </c>
      <c r="N35" s="22">
        <v>200</v>
      </c>
      <c r="O35" s="22">
        <v>1000</v>
      </c>
    </row>
    <row r="36" spans="2:15" ht="160.5" customHeight="1" x14ac:dyDescent="0.25">
      <c r="B36" s="12">
        <f t="shared" si="3"/>
        <v>32</v>
      </c>
      <c r="C36" s="15" t="s">
        <v>245</v>
      </c>
      <c r="D36" s="14"/>
      <c r="E36" s="15" t="s">
        <v>246</v>
      </c>
      <c r="F36" s="11">
        <v>5</v>
      </c>
      <c r="G36" s="36">
        <v>33563.698349999999</v>
      </c>
      <c r="H36" s="28"/>
      <c r="I36" s="26">
        <f t="shared" si="0"/>
        <v>0</v>
      </c>
      <c r="J36" s="18" t="e">
        <f>+#REF!*J$3</f>
        <v>#REF!</v>
      </c>
      <c r="K36" s="21" t="e">
        <f>+J36+#REF!</f>
        <v>#REF!</v>
      </c>
      <c r="L36" s="18" t="e">
        <f t="shared" si="1"/>
        <v>#REF!</v>
      </c>
      <c r="M36" s="18" t="e">
        <f t="shared" si="2"/>
        <v>#REF!</v>
      </c>
      <c r="N36" s="22">
        <v>200</v>
      </c>
      <c r="O36" s="22">
        <v>1000</v>
      </c>
    </row>
    <row r="37" spans="2:15" ht="160.5" customHeight="1" x14ac:dyDescent="0.25">
      <c r="B37" s="12">
        <f t="shared" si="3"/>
        <v>33</v>
      </c>
      <c r="C37" s="16" t="s">
        <v>32</v>
      </c>
      <c r="D37" s="14"/>
      <c r="E37" s="32" t="s">
        <v>33</v>
      </c>
      <c r="F37" s="11">
        <v>2</v>
      </c>
      <c r="G37" s="36">
        <v>19892.731425000002</v>
      </c>
      <c r="H37" s="28"/>
      <c r="I37" s="26">
        <f t="shared" si="0"/>
        <v>0</v>
      </c>
      <c r="J37" s="18" t="e">
        <f>+#REF!*J$3</f>
        <v>#REF!</v>
      </c>
      <c r="K37" s="21" t="e">
        <f>+J37+#REF!</f>
        <v>#REF!</v>
      </c>
      <c r="L37" s="18" t="e">
        <f t="shared" si="1"/>
        <v>#REF!</v>
      </c>
      <c r="M37" s="18" t="e">
        <f t="shared" si="2"/>
        <v>#REF!</v>
      </c>
      <c r="N37" s="22">
        <v>200</v>
      </c>
      <c r="O37" s="22">
        <v>1000</v>
      </c>
    </row>
    <row r="38" spans="2:15" ht="160.5" customHeight="1" x14ac:dyDescent="0.25">
      <c r="B38" s="12">
        <f t="shared" si="3"/>
        <v>34</v>
      </c>
      <c r="C38" s="16" t="s">
        <v>286</v>
      </c>
      <c r="D38" s="14"/>
      <c r="E38" s="32" t="s">
        <v>287</v>
      </c>
      <c r="F38" s="11">
        <v>5</v>
      </c>
      <c r="G38" s="36">
        <v>36671.329799999992</v>
      </c>
      <c r="H38" s="28"/>
      <c r="I38" s="26">
        <f t="shared" si="0"/>
        <v>0</v>
      </c>
      <c r="J38" s="18" t="e">
        <f>+#REF!*J$3</f>
        <v>#REF!</v>
      </c>
      <c r="K38" s="21" t="e">
        <f>+J38+#REF!</f>
        <v>#REF!</v>
      </c>
      <c r="L38" s="18" t="e">
        <f t="shared" si="1"/>
        <v>#REF!</v>
      </c>
      <c r="M38" s="18" t="e">
        <f t="shared" si="2"/>
        <v>#REF!</v>
      </c>
      <c r="N38" s="22">
        <v>200</v>
      </c>
      <c r="O38" s="22">
        <v>1000</v>
      </c>
    </row>
    <row r="39" spans="2:15" ht="160.5" customHeight="1" x14ac:dyDescent="0.25">
      <c r="B39" s="12">
        <f t="shared" si="3"/>
        <v>35</v>
      </c>
      <c r="C39" s="16">
        <v>260</v>
      </c>
      <c r="D39" s="14"/>
      <c r="E39" s="32" t="s">
        <v>255</v>
      </c>
      <c r="F39" s="11">
        <v>3</v>
      </c>
      <c r="G39" s="36">
        <v>19892.731425000002</v>
      </c>
      <c r="H39" s="28"/>
      <c r="I39" s="26">
        <f t="shared" si="0"/>
        <v>0</v>
      </c>
      <c r="J39" s="18" t="e">
        <f>+#REF!*J$3</f>
        <v>#REF!</v>
      </c>
      <c r="K39" s="21" t="e">
        <f>+J39+#REF!</f>
        <v>#REF!</v>
      </c>
      <c r="L39" s="18" t="e">
        <f t="shared" si="1"/>
        <v>#REF!</v>
      </c>
      <c r="M39" s="18" t="e">
        <f t="shared" si="2"/>
        <v>#REF!</v>
      </c>
      <c r="N39" s="22">
        <v>200</v>
      </c>
      <c r="O39" s="22">
        <v>1000</v>
      </c>
    </row>
    <row r="40" spans="2:15" ht="160.5" customHeight="1" x14ac:dyDescent="0.25">
      <c r="B40" s="12">
        <f t="shared" si="3"/>
        <v>36</v>
      </c>
      <c r="C40" s="16">
        <v>270</v>
      </c>
      <c r="D40" s="14"/>
      <c r="E40" s="32" t="s">
        <v>256</v>
      </c>
      <c r="F40" s="11">
        <v>3</v>
      </c>
      <c r="G40" s="36">
        <v>19892.731425000002</v>
      </c>
      <c r="H40" s="28"/>
      <c r="I40" s="26">
        <f t="shared" si="0"/>
        <v>0</v>
      </c>
      <c r="J40" s="18" t="e">
        <f>+#REF!*J$3</f>
        <v>#REF!</v>
      </c>
      <c r="K40" s="21" t="e">
        <f>+J40+#REF!</f>
        <v>#REF!</v>
      </c>
      <c r="L40" s="18" t="e">
        <f t="shared" si="1"/>
        <v>#REF!</v>
      </c>
      <c r="M40" s="18" t="e">
        <f t="shared" si="2"/>
        <v>#REF!</v>
      </c>
      <c r="N40" s="22">
        <v>200</v>
      </c>
      <c r="O40" s="22">
        <v>1000</v>
      </c>
    </row>
    <row r="41" spans="2:15" ht="160.5" customHeight="1" x14ac:dyDescent="0.25">
      <c r="B41" s="12">
        <f t="shared" si="3"/>
        <v>37</v>
      </c>
      <c r="C41" s="16">
        <v>352</v>
      </c>
      <c r="D41" s="14"/>
      <c r="E41" s="32" t="s">
        <v>34</v>
      </c>
      <c r="F41" s="11">
        <v>6</v>
      </c>
      <c r="G41" s="36">
        <v>27348.435450000004</v>
      </c>
      <c r="H41" s="28"/>
      <c r="I41" s="26">
        <f t="shared" si="0"/>
        <v>0</v>
      </c>
      <c r="J41" s="18" t="e">
        <f>+#REF!*J$3</f>
        <v>#REF!</v>
      </c>
      <c r="K41" s="21" t="e">
        <f>+J41+#REF!</f>
        <v>#REF!</v>
      </c>
      <c r="L41" s="18" t="e">
        <f t="shared" si="1"/>
        <v>#REF!</v>
      </c>
      <c r="M41" s="18" t="e">
        <f t="shared" si="2"/>
        <v>#REF!</v>
      </c>
      <c r="N41" s="22">
        <v>200</v>
      </c>
      <c r="O41" s="22">
        <v>1000</v>
      </c>
    </row>
    <row r="42" spans="2:15" ht="160.5" customHeight="1" x14ac:dyDescent="0.25">
      <c r="B42" s="12">
        <f t="shared" si="3"/>
        <v>38</v>
      </c>
      <c r="C42" s="16" t="s">
        <v>35</v>
      </c>
      <c r="D42" s="14"/>
      <c r="E42" s="32" t="s">
        <v>36</v>
      </c>
      <c r="F42" s="11">
        <v>9</v>
      </c>
      <c r="G42" s="36">
        <v>30456.066899999998</v>
      </c>
      <c r="H42" s="28"/>
      <c r="I42" s="26">
        <f t="shared" si="0"/>
        <v>0</v>
      </c>
      <c r="J42" s="18" t="e">
        <f>+#REF!*J$3</f>
        <v>#REF!</v>
      </c>
      <c r="K42" s="21" t="e">
        <f>+J42+#REF!</f>
        <v>#REF!</v>
      </c>
      <c r="L42" s="18" t="e">
        <f t="shared" si="1"/>
        <v>#REF!</v>
      </c>
      <c r="M42" s="18" t="e">
        <f t="shared" si="2"/>
        <v>#REF!</v>
      </c>
      <c r="N42" s="22">
        <v>200</v>
      </c>
      <c r="O42" s="22">
        <v>1000</v>
      </c>
    </row>
    <row r="43" spans="2:15" ht="160.5" customHeight="1" x14ac:dyDescent="0.25">
      <c r="B43" s="12">
        <f t="shared" si="3"/>
        <v>39</v>
      </c>
      <c r="C43" s="16">
        <v>362</v>
      </c>
      <c r="D43" s="14"/>
      <c r="E43" s="32" t="s">
        <v>37</v>
      </c>
      <c r="F43" s="11">
        <v>2</v>
      </c>
      <c r="G43" s="36">
        <v>27348.435450000004</v>
      </c>
      <c r="H43" s="28"/>
      <c r="I43" s="26">
        <f t="shared" si="0"/>
        <v>0</v>
      </c>
      <c r="J43" s="18" t="e">
        <f>+#REF!*J$3</f>
        <v>#REF!</v>
      </c>
      <c r="K43" s="21" t="e">
        <f>+J43+#REF!</f>
        <v>#REF!</v>
      </c>
      <c r="L43" s="18" t="e">
        <f t="shared" si="1"/>
        <v>#REF!</v>
      </c>
      <c r="M43" s="18" t="e">
        <f t="shared" si="2"/>
        <v>#REF!</v>
      </c>
      <c r="N43" s="22">
        <v>200</v>
      </c>
      <c r="O43" s="22">
        <v>1000</v>
      </c>
    </row>
    <row r="44" spans="2:15" ht="160.5" customHeight="1" x14ac:dyDescent="0.25">
      <c r="B44" s="12">
        <f t="shared" si="3"/>
        <v>40</v>
      </c>
      <c r="C44" s="31">
        <v>1610</v>
      </c>
      <c r="D44" s="14"/>
      <c r="E44" s="15" t="s">
        <v>257</v>
      </c>
      <c r="F44" s="11">
        <v>3</v>
      </c>
      <c r="G44" s="36">
        <v>16785.099975000001</v>
      </c>
      <c r="H44" s="28"/>
      <c r="I44" s="26">
        <f t="shared" si="0"/>
        <v>0</v>
      </c>
      <c r="J44" s="18" t="e">
        <f>+#REF!*J$3</f>
        <v>#REF!</v>
      </c>
      <c r="K44" s="21" t="e">
        <f>+J44+#REF!</f>
        <v>#REF!</v>
      </c>
      <c r="L44" s="18" t="e">
        <f t="shared" si="1"/>
        <v>#REF!</v>
      </c>
      <c r="M44" s="18" t="e">
        <f t="shared" si="2"/>
        <v>#REF!</v>
      </c>
      <c r="N44" s="22">
        <v>200</v>
      </c>
      <c r="O44" s="22">
        <v>1000</v>
      </c>
    </row>
    <row r="45" spans="2:15" ht="160.5" customHeight="1" x14ac:dyDescent="0.25">
      <c r="B45" s="12">
        <f t="shared" si="3"/>
        <v>41</v>
      </c>
      <c r="C45" s="31">
        <v>1618</v>
      </c>
      <c r="D45" s="14"/>
      <c r="E45" s="15" t="s">
        <v>258</v>
      </c>
      <c r="F45" s="11">
        <v>3</v>
      </c>
      <c r="G45" s="36">
        <v>16785.099975000001</v>
      </c>
      <c r="H45" s="28"/>
      <c r="I45" s="26">
        <f t="shared" si="0"/>
        <v>0</v>
      </c>
      <c r="J45" s="18" t="e">
        <f>+#REF!*J$3</f>
        <v>#REF!</v>
      </c>
      <c r="K45" s="21" t="e">
        <f>+J45+#REF!</f>
        <v>#REF!</v>
      </c>
      <c r="L45" s="18" t="e">
        <f t="shared" si="1"/>
        <v>#REF!</v>
      </c>
      <c r="M45" s="18" t="e">
        <f t="shared" si="2"/>
        <v>#REF!</v>
      </c>
      <c r="N45" s="22">
        <v>200</v>
      </c>
      <c r="O45" s="22">
        <v>1000</v>
      </c>
    </row>
    <row r="46" spans="2:15" ht="160.5" customHeight="1" x14ac:dyDescent="0.25">
      <c r="B46" s="12">
        <f t="shared" si="3"/>
        <v>42</v>
      </c>
      <c r="C46" s="31" t="s">
        <v>234</v>
      </c>
      <c r="D46" s="14"/>
      <c r="E46" s="15" t="s">
        <v>285</v>
      </c>
      <c r="F46" s="11">
        <v>10</v>
      </c>
      <c r="G46" s="36">
        <v>20519.480625</v>
      </c>
      <c r="H46" s="28"/>
      <c r="I46" s="26">
        <f t="shared" si="0"/>
        <v>0</v>
      </c>
      <c r="J46" s="18" t="e">
        <f>+#REF!*J$3</f>
        <v>#REF!</v>
      </c>
      <c r="K46" s="21" t="e">
        <f>+J46+#REF!</f>
        <v>#REF!</v>
      </c>
      <c r="L46" s="18" t="e">
        <f t="shared" si="1"/>
        <v>#REF!</v>
      </c>
      <c r="M46" s="18" t="e">
        <f t="shared" si="2"/>
        <v>#REF!</v>
      </c>
      <c r="N46" s="22">
        <v>200</v>
      </c>
      <c r="O46" s="22">
        <v>1000</v>
      </c>
    </row>
    <row r="47" spans="2:15" ht="160.5" customHeight="1" x14ac:dyDescent="0.25">
      <c r="B47" s="12">
        <f t="shared" si="3"/>
        <v>43</v>
      </c>
      <c r="C47" s="15">
        <v>1633</v>
      </c>
      <c r="D47" s="14"/>
      <c r="E47" s="15" t="s">
        <v>38</v>
      </c>
      <c r="F47" s="11">
        <v>6</v>
      </c>
      <c r="G47" s="36">
        <v>16785.099975000001</v>
      </c>
      <c r="H47" s="28"/>
      <c r="I47" s="26">
        <f t="shared" si="0"/>
        <v>0</v>
      </c>
      <c r="J47" s="18" t="e">
        <f>+#REF!*J$3</f>
        <v>#REF!</v>
      </c>
      <c r="K47" s="21" t="e">
        <f>+J47+#REF!</f>
        <v>#REF!</v>
      </c>
      <c r="L47" s="18" t="e">
        <f t="shared" si="1"/>
        <v>#REF!</v>
      </c>
      <c r="M47" s="18" t="e">
        <f t="shared" si="2"/>
        <v>#REF!</v>
      </c>
      <c r="N47" s="22">
        <v>200</v>
      </c>
      <c r="O47" s="22">
        <v>1000</v>
      </c>
    </row>
    <row r="48" spans="2:15" ht="160.5" customHeight="1" x14ac:dyDescent="0.25">
      <c r="B48" s="12">
        <f t="shared" si="3"/>
        <v>44</v>
      </c>
      <c r="C48" s="31" t="s">
        <v>39</v>
      </c>
      <c r="D48" s="14"/>
      <c r="E48" s="15" t="s">
        <v>40</v>
      </c>
      <c r="F48" s="11">
        <v>6</v>
      </c>
      <c r="G48" s="36">
        <v>20519.480625</v>
      </c>
      <c r="H48" s="28"/>
      <c r="I48" s="26">
        <f t="shared" si="0"/>
        <v>0</v>
      </c>
      <c r="J48" s="18" t="e">
        <f>+#REF!*J$3</f>
        <v>#REF!</v>
      </c>
      <c r="K48" s="21" t="e">
        <f>+J48+#REF!</f>
        <v>#REF!</v>
      </c>
      <c r="L48" s="18" t="e">
        <f t="shared" si="1"/>
        <v>#REF!</v>
      </c>
      <c r="M48" s="18" t="e">
        <f t="shared" si="2"/>
        <v>#REF!</v>
      </c>
      <c r="N48" s="22">
        <v>200</v>
      </c>
      <c r="O48" s="22">
        <v>1000</v>
      </c>
    </row>
    <row r="49" spans="2:15" ht="160.5" customHeight="1" x14ac:dyDescent="0.25">
      <c r="B49" s="12">
        <f t="shared" si="3"/>
        <v>45</v>
      </c>
      <c r="C49" s="31">
        <v>1639</v>
      </c>
      <c r="D49" s="14"/>
      <c r="E49" s="15" t="s">
        <v>41</v>
      </c>
      <c r="F49" s="11">
        <v>2</v>
      </c>
      <c r="G49" s="36">
        <v>16785.099975000001</v>
      </c>
      <c r="H49" s="28"/>
      <c r="I49" s="26">
        <f t="shared" si="0"/>
        <v>0</v>
      </c>
      <c r="J49" s="18" t="e">
        <f>+#REF!*J$3</f>
        <v>#REF!</v>
      </c>
      <c r="K49" s="21" t="e">
        <f>+J49+#REF!</f>
        <v>#REF!</v>
      </c>
      <c r="L49" s="18" t="e">
        <f t="shared" si="1"/>
        <v>#REF!</v>
      </c>
      <c r="M49" s="18" t="e">
        <f t="shared" si="2"/>
        <v>#REF!</v>
      </c>
      <c r="N49" s="22">
        <v>200</v>
      </c>
      <c r="O49" s="22">
        <v>1000</v>
      </c>
    </row>
    <row r="50" spans="2:15" ht="160.5" customHeight="1" x14ac:dyDescent="0.25">
      <c r="B50" s="12">
        <f t="shared" si="3"/>
        <v>46</v>
      </c>
      <c r="C50" s="31">
        <v>1652</v>
      </c>
      <c r="D50" s="14"/>
      <c r="E50" s="15" t="s">
        <v>42</v>
      </c>
      <c r="F50" s="11">
        <v>5</v>
      </c>
      <c r="G50" s="36">
        <v>27348.435450000004</v>
      </c>
      <c r="H50" s="28"/>
      <c r="I50" s="26">
        <f t="shared" si="0"/>
        <v>0</v>
      </c>
      <c r="J50" s="18" t="e">
        <f>+#REF!*J$3</f>
        <v>#REF!</v>
      </c>
      <c r="K50" s="21" t="e">
        <f>+J50+#REF!</f>
        <v>#REF!</v>
      </c>
      <c r="L50" s="18" t="e">
        <f t="shared" si="1"/>
        <v>#REF!</v>
      </c>
      <c r="M50" s="18" t="e">
        <f t="shared" si="2"/>
        <v>#REF!</v>
      </c>
      <c r="N50" s="22">
        <v>200</v>
      </c>
      <c r="O50" s="22">
        <v>1000</v>
      </c>
    </row>
    <row r="51" spans="2:15" ht="160.5" customHeight="1" x14ac:dyDescent="0.25">
      <c r="B51" s="12">
        <f t="shared" si="3"/>
        <v>47</v>
      </c>
      <c r="C51" s="31" t="s">
        <v>43</v>
      </c>
      <c r="D51" s="14"/>
      <c r="E51" s="15" t="s">
        <v>44</v>
      </c>
      <c r="F51" s="11">
        <v>5</v>
      </c>
      <c r="G51" s="36">
        <v>30456.066899999998</v>
      </c>
      <c r="H51" s="28"/>
      <c r="I51" s="26">
        <f t="shared" si="0"/>
        <v>0</v>
      </c>
      <c r="J51" s="18" t="e">
        <f>+#REF!*J$3</f>
        <v>#REF!</v>
      </c>
      <c r="K51" s="21" t="e">
        <f>+J51+#REF!</f>
        <v>#REF!</v>
      </c>
      <c r="L51" s="18" t="e">
        <f t="shared" si="1"/>
        <v>#REF!</v>
      </c>
      <c r="M51" s="18" t="e">
        <f t="shared" si="2"/>
        <v>#REF!</v>
      </c>
      <c r="N51" s="22">
        <v>200</v>
      </c>
      <c r="O51" s="22">
        <v>1000</v>
      </c>
    </row>
    <row r="52" spans="2:15" ht="160.5" customHeight="1" x14ac:dyDescent="0.25">
      <c r="B52" s="12">
        <f t="shared" si="3"/>
        <v>48</v>
      </c>
      <c r="C52" s="31" t="s">
        <v>45</v>
      </c>
      <c r="D52" s="14"/>
      <c r="E52" s="15" t="s">
        <v>46</v>
      </c>
      <c r="F52" s="11">
        <v>8</v>
      </c>
      <c r="G52" s="36">
        <v>19892.731425000002</v>
      </c>
      <c r="H52" s="28"/>
      <c r="I52" s="26">
        <f t="shared" si="0"/>
        <v>0</v>
      </c>
      <c r="J52" s="18" t="e">
        <f>+#REF!*J$3</f>
        <v>#REF!</v>
      </c>
      <c r="K52" s="21" t="e">
        <f>+J52+#REF!</f>
        <v>#REF!</v>
      </c>
      <c r="L52" s="18" t="e">
        <f t="shared" si="1"/>
        <v>#REF!</v>
      </c>
      <c r="M52" s="18" t="e">
        <f t="shared" si="2"/>
        <v>#REF!</v>
      </c>
      <c r="N52" s="22">
        <v>200</v>
      </c>
      <c r="O52" s="22">
        <v>1000</v>
      </c>
    </row>
    <row r="53" spans="2:15" ht="160.5" customHeight="1" x14ac:dyDescent="0.25">
      <c r="B53" s="12">
        <f t="shared" si="3"/>
        <v>49</v>
      </c>
      <c r="C53" s="31" t="s">
        <v>45</v>
      </c>
      <c r="D53" s="14"/>
      <c r="E53" s="15" t="s">
        <v>47</v>
      </c>
      <c r="F53" s="11">
        <v>7</v>
      </c>
      <c r="G53" s="36">
        <v>13233.521175</v>
      </c>
      <c r="H53" s="28"/>
      <c r="I53" s="26">
        <f t="shared" si="0"/>
        <v>0</v>
      </c>
      <c r="J53" s="18" t="e">
        <f>+#REF!*J$3</f>
        <v>#REF!</v>
      </c>
      <c r="K53" s="21" t="e">
        <f>+J53+#REF!</f>
        <v>#REF!</v>
      </c>
      <c r="L53" s="18" t="e">
        <f t="shared" si="1"/>
        <v>#REF!</v>
      </c>
      <c r="M53" s="18" t="e">
        <f t="shared" si="2"/>
        <v>#REF!</v>
      </c>
      <c r="N53" s="22">
        <v>200</v>
      </c>
      <c r="O53" s="22">
        <v>1000</v>
      </c>
    </row>
    <row r="54" spans="2:15" ht="160.5" customHeight="1" x14ac:dyDescent="0.25">
      <c r="B54" s="12">
        <f t="shared" si="3"/>
        <v>50</v>
      </c>
      <c r="C54" s="16" t="s">
        <v>48</v>
      </c>
      <c r="D54" s="14"/>
      <c r="E54" s="32" t="s">
        <v>49</v>
      </c>
      <c r="F54" s="11">
        <v>9</v>
      </c>
      <c r="G54" s="36">
        <v>26029.650675000004</v>
      </c>
      <c r="H54" s="28"/>
      <c r="I54" s="26">
        <f t="shared" si="0"/>
        <v>0</v>
      </c>
      <c r="J54" s="18" t="e">
        <f>+#REF!*J$3</f>
        <v>#REF!</v>
      </c>
      <c r="K54" s="21" t="e">
        <f>+J54+#REF!</f>
        <v>#REF!</v>
      </c>
      <c r="L54" s="18" t="e">
        <f t="shared" si="1"/>
        <v>#REF!</v>
      </c>
      <c r="M54" s="18" t="e">
        <f t="shared" si="2"/>
        <v>#REF!</v>
      </c>
      <c r="N54" s="22">
        <v>200</v>
      </c>
      <c r="O54" s="22">
        <v>1000</v>
      </c>
    </row>
    <row r="55" spans="2:15" ht="160.5" customHeight="1" x14ac:dyDescent="0.25">
      <c r="B55" s="12">
        <f t="shared" si="3"/>
        <v>51</v>
      </c>
      <c r="C55" s="16">
        <v>1941</v>
      </c>
      <c r="D55" s="14"/>
      <c r="E55" s="32" t="s">
        <v>50</v>
      </c>
      <c r="F55" s="11">
        <v>6</v>
      </c>
      <c r="G55" s="36">
        <v>19892.731425000002</v>
      </c>
      <c r="H55" s="28"/>
      <c r="I55" s="26">
        <f t="shared" si="0"/>
        <v>0</v>
      </c>
      <c r="J55" s="18" t="e">
        <f>+#REF!*J$3</f>
        <v>#REF!</v>
      </c>
      <c r="K55" s="21" t="e">
        <f>+J55+#REF!</f>
        <v>#REF!</v>
      </c>
      <c r="L55" s="18" t="e">
        <f t="shared" si="1"/>
        <v>#REF!</v>
      </c>
      <c r="M55" s="18" t="e">
        <f t="shared" si="2"/>
        <v>#REF!</v>
      </c>
      <c r="N55" s="22">
        <v>200</v>
      </c>
      <c r="O55" s="22">
        <v>1000</v>
      </c>
    </row>
    <row r="56" spans="2:15" ht="160.5" customHeight="1" x14ac:dyDescent="0.25">
      <c r="B56" s="12">
        <f t="shared" si="3"/>
        <v>52</v>
      </c>
      <c r="C56" s="16" t="s">
        <v>51</v>
      </c>
      <c r="D56" s="14"/>
      <c r="E56" s="32" t="s">
        <v>52</v>
      </c>
      <c r="F56" s="11">
        <v>10</v>
      </c>
      <c r="G56" s="36">
        <v>23627.112075000001</v>
      </c>
      <c r="H56" s="28"/>
      <c r="I56" s="26">
        <f t="shared" si="0"/>
        <v>0</v>
      </c>
      <c r="J56" s="18" t="e">
        <f>+#REF!*J$3</f>
        <v>#REF!</v>
      </c>
      <c r="K56" s="21" t="e">
        <f>+J56+#REF!</f>
        <v>#REF!</v>
      </c>
      <c r="L56" s="18" t="e">
        <f t="shared" si="1"/>
        <v>#REF!</v>
      </c>
      <c r="M56" s="18" t="e">
        <f t="shared" si="2"/>
        <v>#REF!</v>
      </c>
      <c r="N56" s="22">
        <v>200</v>
      </c>
      <c r="O56" s="22">
        <v>1000</v>
      </c>
    </row>
    <row r="57" spans="2:15" ht="160.5" customHeight="1" x14ac:dyDescent="0.25">
      <c r="B57" s="12">
        <f t="shared" si="3"/>
        <v>53</v>
      </c>
      <c r="C57" s="16">
        <v>20842</v>
      </c>
      <c r="D57" s="14"/>
      <c r="E57" s="32" t="s">
        <v>259</v>
      </c>
      <c r="F57" s="11">
        <v>10</v>
      </c>
      <c r="G57" s="36">
        <v>21133.172550000003</v>
      </c>
      <c r="H57" s="28"/>
      <c r="I57" s="26">
        <f t="shared" si="0"/>
        <v>0</v>
      </c>
      <c r="J57" s="18" t="e">
        <f>+#REF!*J$3</f>
        <v>#REF!</v>
      </c>
      <c r="K57" s="21" t="e">
        <f>+J57+#REF!</f>
        <v>#REF!</v>
      </c>
      <c r="L57" s="18" t="e">
        <f t="shared" si="1"/>
        <v>#REF!</v>
      </c>
      <c r="M57" s="18" t="e">
        <f t="shared" si="2"/>
        <v>#REF!</v>
      </c>
      <c r="N57" s="22">
        <v>200</v>
      </c>
      <c r="O57" s="22">
        <v>1000</v>
      </c>
    </row>
    <row r="58" spans="2:15" ht="160.5" customHeight="1" x14ac:dyDescent="0.25">
      <c r="B58" s="12">
        <f t="shared" si="3"/>
        <v>54</v>
      </c>
      <c r="C58" s="16">
        <v>20854</v>
      </c>
      <c r="D58" s="14"/>
      <c r="E58" s="32" t="s">
        <v>53</v>
      </c>
      <c r="F58" s="11">
        <v>4</v>
      </c>
      <c r="G58" s="36">
        <v>29215.625775</v>
      </c>
      <c r="H58" s="28"/>
      <c r="I58" s="26">
        <f t="shared" si="0"/>
        <v>0</v>
      </c>
      <c r="J58" s="18" t="e">
        <f>+#REF!*J$3</f>
        <v>#REF!</v>
      </c>
      <c r="K58" s="21" t="e">
        <f>+J58+#REF!</f>
        <v>#REF!</v>
      </c>
      <c r="L58" s="18" t="e">
        <f t="shared" si="1"/>
        <v>#REF!</v>
      </c>
      <c r="M58" s="18" t="e">
        <f t="shared" si="2"/>
        <v>#REF!</v>
      </c>
      <c r="N58" s="22">
        <v>200</v>
      </c>
      <c r="O58" s="22">
        <v>1000</v>
      </c>
    </row>
    <row r="59" spans="2:15" ht="160.5" customHeight="1" x14ac:dyDescent="0.25">
      <c r="B59" s="12">
        <f t="shared" si="3"/>
        <v>55</v>
      </c>
      <c r="C59" s="31">
        <v>20855</v>
      </c>
      <c r="D59" s="14"/>
      <c r="E59" s="15" t="s">
        <v>54</v>
      </c>
      <c r="F59" s="11">
        <v>6</v>
      </c>
      <c r="G59" s="36">
        <v>29215.625775</v>
      </c>
      <c r="H59" s="28"/>
      <c r="I59" s="26">
        <f t="shared" si="0"/>
        <v>0</v>
      </c>
      <c r="J59" s="18" t="e">
        <f>+#REF!*J$3</f>
        <v>#REF!</v>
      </c>
      <c r="K59" s="21" t="e">
        <f>+J59+#REF!</f>
        <v>#REF!</v>
      </c>
      <c r="L59" s="18" t="e">
        <f t="shared" si="1"/>
        <v>#REF!</v>
      </c>
      <c r="M59" s="18" t="e">
        <f t="shared" si="2"/>
        <v>#REF!</v>
      </c>
      <c r="N59" s="22">
        <v>200</v>
      </c>
      <c r="O59" s="22">
        <v>1000</v>
      </c>
    </row>
    <row r="60" spans="2:15" ht="160.5" customHeight="1" x14ac:dyDescent="0.25">
      <c r="B60" s="12">
        <f t="shared" si="3"/>
        <v>56</v>
      </c>
      <c r="C60" s="31">
        <v>24007</v>
      </c>
      <c r="D60" s="14"/>
      <c r="E60" s="15" t="s">
        <v>260</v>
      </c>
      <c r="F60" s="11">
        <v>10</v>
      </c>
      <c r="G60" s="36">
        <v>21133.172550000003</v>
      </c>
      <c r="H60" s="28"/>
      <c r="I60" s="26">
        <f t="shared" si="0"/>
        <v>0</v>
      </c>
      <c r="J60" s="18" t="e">
        <f>+#REF!*J$3</f>
        <v>#REF!</v>
      </c>
      <c r="K60" s="21" t="e">
        <f>+J60+#REF!</f>
        <v>#REF!</v>
      </c>
      <c r="L60" s="18" t="e">
        <f t="shared" si="1"/>
        <v>#REF!</v>
      </c>
      <c r="M60" s="18" t="e">
        <f t="shared" si="2"/>
        <v>#REF!</v>
      </c>
      <c r="N60" s="22">
        <v>200</v>
      </c>
      <c r="O60" s="22">
        <v>1000</v>
      </c>
    </row>
    <row r="61" spans="2:15" ht="160.5" customHeight="1" x14ac:dyDescent="0.25">
      <c r="B61" s="12">
        <f t="shared" si="3"/>
        <v>57</v>
      </c>
      <c r="C61" s="31">
        <v>24011</v>
      </c>
      <c r="D61" s="14"/>
      <c r="E61" s="15" t="s">
        <v>261</v>
      </c>
      <c r="F61" s="11">
        <v>10</v>
      </c>
      <c r="G61" s="36">
        <v>21133.172550000003</v>
      </c>
      <c r="H61" s="28"/>
      <c r="I61" s="26">
        <f t="shared" si="0"/>
        <v>0</v>
      </c>
      <c r="J61" s="18" t="e">
        <f>+#REF!*J$3</f>
        <v>#REF!</v>
      </c>
      <c r="K61" s="21" t="e">
        <f>+J61+#REF!</f>
        <v>#REF!</v>
      </c>
      <c r="L61" s="18" t="e">
        <f t="shared" si="1"/>
        <v>#REF!</v>
      </c>
      <c r="M61" s="18" t="e">
        <f t="shared" si="2"/>
        <v>#REF!</v>
      </c>
      <c r="N61" s="22">
        <v>200</v>
      </c>
      <c r="O61" s="22">
        <v>1000</v>
      </c>
    </row>
    <row r="62" spans="2:15" ht="160.5" customHeight="1" x14ac:dyDescent="0.25">
      <c r="B62" s="12">
        <f t="shared" si="3"/>
        <v>58</v>
      </c>
      <c r="C62" s="31">
        <v>24025</v>
      </c>
      <c r="D62" s="14"/>
      <c r="E62" s="15" t="s">
        <v>55</v>
      </c>
      <c r="F62" s="11">
        <v>15</v>
      </c>
      <c r="G62" s="36">
        <v>23013.420150000002</v>
      </c>
      <c r="H62" s="28"/>
      <c r="I62" s="26">
        <f t="shared" si="0"/>
        <v>0</v>
      </c>
      <c r="J62" s="18" t="e">
        <f>+#REF!*J$3</f>
        <v>#REF!</v>
      </c>
      <c r="K62" s="21" t="e">
        <f>+J62+#REF!</f>
        <v>#REF!</v>
      </c>
      <c r="L62" s="18" t="e">
        <f t="shared" si="1"/>
        <v>#REF!</v>
      </c>
      <c r="M62" s="18" t="e">
        <f t="shared" si="2"/>
        <v>#REF!</v>
      </c>
      <c r="N62" s="22">
        <v>200</v>
      </c>
      <c r="O62" s="22">
        <v>1000</v>
      </c>
    </row>
    <row r="63" spans="2:15" ht="160.5" customHeight="1" x14ac:dyDescent="0.25">
      <c r="B63" s="12">
        <f t="shared" si="3"/>
        <v>59</v>
      </c>
      <c r="C63" s="31">
        <v>24513</v>
      </c>
      <c r="D63" s="14"/>
      <c r="E63" s="15" t="s">
        <v>56</v>
      </c>
      <c r="F63" s="11">
        <v>7</v>
      </c>
      <c r="G63" s="36">
        <v>16785.099975000001</v>
      </c>
      <c r="H63" s="28"/>
      <c r="I63" s="26">
        <f t="shared" si="0"/>
        <v>0</v>
      </c>
      <c r="J63" s="18" t="e">
        <f>+#REF!*J$3</f>
        <v>#REF!</v>
      </c>
      <c r="K63" s="21" t="e">
        <f>+J63+#REF!</f>
        <v>#REF!</v>
      </c>
      <c r="L63" s="18" t="e">
        <f t="shared" si="1"/>
        <v>#REF!</v>
      </c>
      <c r="M63" s="18" t="e">
        <f t="shared" si="2"/>
        <v>#REF!</v>
      </c>
      <c r="N63" s="22">
        <v>200</v>
      </c>
      <c r="O63" s="22">
        <v>1000</v>
      </c>
    </row>
    <row r="64" spans="2:15" ht="160.5" customHeight="1" x14ac:dyDescent="0.25">
      <c r="B64" s="12">
        <f t="shared" si="3"/>
        <v>60</v>
      </c>
      <c r="C64" s="16">
        <v>24699</v>
      </c>
      <c r="D64" s="14"/>
      <c r="E64" s="32" t="s">
        <v>57</v>
      </c>
      <c r="F64" s="11">
        <v>1</v>
      </c>
      <c r="G64" s="36">
        <v>24867.553199999998</v>
      </c>
      <c r="H64" s="28"/>
      <c r="I64" s="26">
        <f t="shared" si="0"/>
        <v>0</v>
      </c>
      <c r="J64" s="18" t="e">
        <f>+#REF!*J$3</f>
        <v>#REF!</v>
      </c>
      <c r="K64" s="21" t="e">
        <f>+J64+#REF!</f>
        <v>#REF!</v>
      </c>
      <c r="L64" s="18" t="e">
        <f t="shared" si="1"/>
        <v>#REF!</v>
      </c>
      <c r="M64" s="18" t="e">
        <f t="shared" si="2"/>
        <v>#REF!</v>
      </c>
      <c r="N64" s="22">
        <v>200</v>
      </c>
      <c r="O64" s="22">
        <v>1000</v>
      </c>
    </row>
    <row r="65" spans="2:15" ht="160.5" customHeight="1" x14ac:dyDescent="0.25">
      <c r="B65" s="12">
        <f t="shared" si="3"/>
        <v>61</v>
      </c>
      <c r="C65" s="16" t="s">
        <v>58</v>
      </c>
      <c r="D65" s="14"/>
      <c r="E65" s="32" t="s">
        <v>52</v>
      </c>
      <c r="F65" s="11">
        <v>1</v>
      </c>
      <c r="G65" s="36">
        <v>23627.112075000001</v>
      </c>
      <c r="H65" s="28"/>
      <c r="I65" s="26">
        <f t="shared" si="0"/>
        <v>0</v>
      </c>
      <c r="J65" s="18" t="e">
        <f>+#REF!*J$3</f>
        <v>#REF!</v>
      </c>
      <c r="K65" s="21" t="e">
        <f>+J65+#REF!</f>
        <v>#REF!</v>
      </c>
      <c r="L65" s="18" t="e">
        <f t="shared" si="1"/>
        <v>#REF!</v>
      </c>
      <c r="M65" s="18" t="e">
        <f t="shared" si="2"/>
        <v>#REF!</v>
      </c>
      <c r="N65" s="22">
        <v>200</v>
      </c>
      <c r="O65" s="22">
        <v>1000</v>
      </c>
    </row>
    <row r="66" spans="2:15" ht="160.5" customHeight="1" x14ac:dyDescent="0.25">
      <c r="B66" s="12">
        <f t="shared" si="3"/>
        <v>62</v>
      </c>
      <c r="C66" s="16">
        <v>24764</v>
      </c>
      <c r="D66" s="14"/>
      <c r="E66" s="32" t="s">
        <v>262</v>
      </c>
      <c r="F66" s="11">
        <v>5</v>
      </c>
      <c r="G66" s="36">
        <v>18652.290300000001</v>
      </c>
      <c r="H66" s="28"/>
      <c r="I66" s="26">
        <f t="shared" si="0"/>
        <v>0</v>
      </c>
      <c r="J66" s="18" t="e">
        <f>+#REF!*J$3</f>
        <v>#REF!</v>
      </c>
      <c r="K66" s="21" t="e">
        <f>+J66+#REF!</f>
        <v>#REF!</v>
      </c>
      <c r="L66" s="18" t="e">
        <f t="shared" si="1"/>
        <v>#REF!</v>
      </c>
      <c r="M66" s="18" t="e">
        <f t="shared" si="2"/>
        <v>#REF!</v>
      </c>
      <c r="N66" s="22">
        <v>200</v>
      </c>
      <c r="O66" s="22">
        <v>1000</v>
      </c>
    </row>
    <row r="67" spans="2:15" ht="160.5" customHeight="1" x14ac:dyDescent="0.25">
      <c r="B67" s="12">
        <f t="shared" si="3"/>
        <v>63</v>
      </c>
      <c r="C67" s="16">
        <v>24779</v>
      </c>
      <c r="D67" s="14"/>
      <c r="E67" s="32" t="s">
        <v>263</v>
      </c>
      <c r="F67" s="11">
        <v>20</v>
      </c>
      <c r="G67" s="36">
        <v>19892.731425000002</v>
      </c>
      <c r="H67" s="28"/>
      <c r="I67" s="26">
        <f t="shared" si="0"/>
        <v>0</v>
      </c>
      <c r="J67" s="18" t="e">
        <f>+#REF!*J$3</f>
        <v>#REF!</v>
      </c>
      <c r="K67" s="21" t="e">
        <f>+J67+#REF!</f>
        <v>#REF!</v>
      </c>
      <c r="L67" s="18" t="e">
        <f t="shared" si="1"/>
        <v>#REF!</v>
      </c>
      <c r="M67" s="18" t="e">
        <f t="shared" si="2"/>
        <v>#REF!</v>
      </c>
      <c r="N67" s="22">
        <v>200</v>
      </c>
      <c r="O67" s="22">
        <v>1000</v>
      </c>
    </row>
    <row r="68" spans="2:15" ht="160.5" customHeight="1" x14ac:dyDescent="0.25">
      <c r="B68" s="12">
        <f t="shared" si="3"/>
        <v>64</v>
      </c>
      <c r="C68" s="31">
        <v>28042</v>
      </c>
      <c r="D68" s="14"/>
      <c r="E68" s="15" t="s">
        <v>264</v>
      </c>
      <c r="F68" s="11">
        <v>1</v>
      </c>
      <c r="G68" s="36">
        <v>21133.172550000003</v>
      </c>
      <c r="H68" s="28"/>
      <c r="I68" s="26">
        <f t="shared" si="0"/>
        <v>0</v>
      </c>
      <c r="J68" s="18" t="e">
        <f>+#REF!*J$3</f>
        <v>#REF!</v>
      </c>
      <c r="K68" s="21" t="e">
        <f>+J68+#REF!</f>
        <v>#REF!</v>
      </c>
      <c r="L68" s="18" t="e">
        <f t="shared" si="1"/>
        <v>#REF!</v>
      </c>
      <c r="M68" s="18" t="e">
        <f t="shared" si="2"/>
        <v>#REF!</v>
      </c>
      <c r="N68" s="22">
        <v>200</v>
      </c>
      <c r="O68" s="22">
        <v>1000</v>
      </c>
    </row>
    <row r="69" spans="2:15" ht="160.5" customHeight="1" x14ac:dyDescent="0.25">
      <c r="B69" s="12">
        <f t="shared" si="3"/>
        <v>65</v>
      </c>
      <c r="C69" s="31">
        <v>28123</v>
      </c>
      <c r="D69" s="14"/>
      <c r="E69" s="15" t="s">
        <v>265</v>
      </c>
      <c r="F69" s="11">
        <v>3</v>
      </c>
      <c r="G69" s="36">
        <v>19892.731425000002</v>
      </c>
      <c r="H69" s="28"/>
      <c r="I69" s="26">
        <f t="shared" si="0"/>
        <v>0</v>
      </c>
      <c r="J69" s="18" t="e">
        <f>+#REF!*J$3</f>
        <v>#REF!</v>
      </c>
      <c r="K69" s="21" t="e">
        <f>+J69+#REF!</f>
        <v>#REF!</v>
      </c>
      <c r="L69" s="18" t="e">
        <f t="shared" si="1"/>
        <v>#REF!</v>
      </c>
      <c r="M69" s="18" t="e">
        <f t="shared" si="2"/>
        <v>#REF!</v>
      </c>
      <c r="N69" s="22">
        <v>200</v>
      </c>
      <c r="O69" s="22">
        <v>1000</v>
      </c>
    </row>
    <row r="70" spans="2:15" ht="160.5" customHeight="1" x14ac:dyDescent="0.25">
      <c r="B70" s="12">
        <f t="shared" si="3"/>
        <v>66</v>
      </c>
      <c r="C70" s="31" t="s">
        <v>59</v>
      </c>
      <c r="D70" s="14"/>
      <c r="E70" s="15" t="s">
        <v>60</v>
      </c>
      <c r="F70" s="11">
        <v>2</v>
      </c>
      <c r="G70" s="36">
        <v>23627.112075000001</v>
      </c>
      <c r="H70" s="28"/>
      <c r="I70" s="26">
        <f t="shared" ref="I70:I133" si="4">+G70*H70</f>
        <v>0</v>
      </c>
      <c r="J70" s="18" t="e">
        <f>+#REF!*J$3</f>
        <v>#REF!</v>
      </c>
      <c r="K70" s="21" t="e">
        <f>+J70+#REF!</f>
        <v>#REF!</v>
      </c>
      <c r="L70" s="18" t="e">
        <f t="shared" ref="L70:L133" si="5">+K70*0.19</f>
        <v>#REF!</v>
      </c>
      <c r="M70" s="18" t="e">
        <f t="shared" ref="M70:M133" si="6">+L70+J70</f>
        <v>#REF!</v>
      </c>
      <c r="N70" s="22">
        <v>200</v>
      </c>
      <c r="O70" s="22">
        <v>1000</v>
      </c>
    </row>
    <row r="71" spans="2:15" ht="160.5" customHeight="1" x14ac:dyDescent="0.25">
      <c r="B71" s="12">
        <f t="shared" ref="B71:B134" si="7">+B70+1</f>
        <v>67</v>
      </c>
      <c r="C71" s="31" t="s">
        <v>61</v>
      </c>
      <c r="D71" s="14"/>
      <c r="E71" s="15" t="s">
        <v>52</v>
      </c>
      <c r="F71" s="11">
        <v>5</v>
      </c>
      <c r="G71" s="36">
        <v>23627.112075000001</v>
      </c>
      <c r="H71" s="28"/>
      <c r="I71" s="26">
        <f t="shared" si="4"/>
        <v>0</v>
      </c>
      <c r="J71" s="18" t="e">
        <f>+#REF!*J$3</f>
        <v>#REF!</v>
      </c>
      <c r="K71" s="21" t="e">
        <f>+J71+#REF!</f>
        <v>#REF!</v>
      </c>
      <c r="L71" s="18" t="e">
        <f t="shared" si="5"/>
        <v>#REF!</v>
      </c>
      <c r="M71" s="18" t="e">
        <f t="shared" si="6"/>
        <v>#REF!</v>
      </c>
      <c r="N71" s="22">
        <v>200</v>
      </c>
      <c r="O71" s="22">
        <v>1000</v>
      </c>
    </row>
    <row r="72" spans="2:15" ht="160.5" customHeight="1" x14ac:dyDescent="0.25">
      <c r="B72" s="12">
        <f t="shared" si="7"/>
        <v>68</v>
      </c>
      <c r="C72" s="31">
        <v>28181</v>
      </c>
      <c r="D72" s="14"/>
      <c r="E72" s="15" t="s">
        <v>266</v>
      </c>
      <c r="F72" s="11">
        <v>3</v>
      </c>
      <c r="G72" s="36">
        <v>16785.099975000001</v>
      </c>
      <c r="H72" s="28"/>
      <c r="I72" s="26">
        <f t="shared" si="4"/>
        <v>0</v>
      </c>
      <c r="J72" s="18" t="e">
        <f>+#REF!*J$3</f>
        <v>#REF!</v>
      </c>
      <c r="K72" s="21" t="e">
        <f>+J72+#REF!</f>
        <v>#REF!</v>
      </c>
      <c r="L72" s="18" t="e">
        <f t="shared" si="5"/>
        <v>#REF!</v>
      </c>
      <c r="M72" s="18" t="e">
        <f t="shared" si="6"/>
        <v>#REF!</v>
      </c>
      <c r="N72" s="22">
        <v>200</v>
      </c>
      <c r="O72" s="22">
        <v>1000</v>
      </c>
    </row>
    <row r="73" spans="2:15" ht="160.5" customHeight="1" x14ac:dyDescent="0.25">
      <c r="B73" s="12">
        <f t="shared" si="7"/>
        <v>69</v>
      </c>
      <c r="C73" s="31">
        <v>28182</v>
      </c>
      <c r="D73" s="14"/>
      <c r="E73" s="15" t="s">
        <v>267</v>
      </c>
      <c r="F73" s="11">
        <v>10</v>
      </c>
      <c r="G73" s="36">
        <v>16785.099975000001</v>
      </c>
      <c r="H73" s="28"/>
      <c r="I73" s="26">
        <f t="shared" si="4"/>
        <v>0</v>
      </c>
      <c r="J73" s="18" t="e">
        <f>+#REF!*J$3</f>
        <v>#REF!</v>
      </c>
      <c r="K73" s="21" t="e">
        <f>+J73+#REF!</f>
        <v>#REF!</v>
      </c>
      <c r="L73" s="18" t="e">
        <f t="shared" si="5"/>
        <v>#REF!</v>
      </c>
      <c r="M73" s="18" t="e">
        <f t="shared" si="6"/>
        <v>#REF!</v>
      </c>
      <c r="N73" s="22">
        <v>200</v>
      </c>
      <c r="O73" s="22">
        <v>1000</v>
      </c>
    </row>
    <row r="74" spans="2:15" ht="160.5" customHeight="1" x14ac:dyDescent="0.25">
      <c r="B74" s="12">
        <f t="shared" si="7"/>
        <v>70</v>
      </c>
      <c r="C74" s="31">
        <v>28496</v>
      </c>
      <c r="D74" s="14"/>
      <c r="E74" s="15" t="s">
        <v>62</v>
      </c>
      <c r="F74" s="11">
        <v>9</v>
      </c>
      <c r="G74" s="36">
        <v>23000.362874999999</v>
      </c>
      <c r="H74" s="28"/>
      <c r="I74" s="26">
        <f t="shared" si="4"/>
        <v>0</v>
      </c>
      <c r="J74" s="18" t="e">
        <f>+#REF!*J$3</f>
        <v>#REF!</v>
      </c>
      <c r="K74" s="21" t="e">
        <f>+J74+#REF!</f>
        <v>#REF!</v>
      </c>
      <c r="L74" s="18" t="e">
        <f t="shared" si="5"/>
        <v>#REF!</v>
      </c>
      <c r="M74" s="18" t="e">
        <f t="shared" si="6"/>
        <v>#REF!</v>
      </c>
      <c r="N74" s="22">
        <v>200</v>
      </c>
      <c r="O74" s="22">
        <v>1000</v>
      </c>
    </row>
    <row r="75" spans="2:15" ht="160.5" customHeight="1" x14ac:dyDescent="0.25">
      <c r="B75" s="12">
        <f t="shared" si="7"/>
        <v>71</v>
      </c>
      <c r="C75" s="31">
        <v>28530</v>
      </c>
      <c r="D75" s="14"/>
      <c r="E75" s="15" t="s">
        <v>63</v>
      </c>
      <c r="F75" s="11">
        <v>7</v>
      </c>
      <c r="G75" s="36">
        <v>21133.172550000003</v>
      </c>
      <c r="H75" s="28"/>
      <c r="I75" s="26">
        <f t="shared" si="4"/>
        <v>0</v>
      </c>
      <c r="J75" s="18" t="e">
        <f>+#REF!*J$3</f>
        <v>#REF!</v>
      </c>
      <c r="K75" s="21" t="e">
        <f>+J75+#REF!</f>
        <v>#REF!</v>
      </c>
      <c r="L75" s="18" t="e">
        <f t="shared" si="5"/>
        <v>#REF!</v>
      </c>
      <c r="M75" s="18" t="e">
        <f t="shared" si="6"/>
        <v>#REF!</v>
      </c>
      <c r="N75" s="22">
        <v>200</v>
      </c>
      <c r="O75" s="22">
        <v>1000</v>
      </c>
    </row>
    <row r="76" spans="2:15" ht="160.5" customHeight="1" x14ac:dyDescent="0.25">
      <c r="B76" s="12">
        <f t="shared" si="7"/>
        <v>72</v>
      </c>
      <c r="C76" s="31">
        <v>28807</v>
      </c>
      <c r="D76" s="33"/>
      <c r="E76" s="15" t="s">
        <v>64</v>
      </c>
      <c r="F76" s="11">
        <v>7</v>
      </c>
      <c r="G76" s="36">
        <v>50864.587725000005</v>
      </c>
      <c r="H76" s="28"/>
      <c r="I76" s="26">
        <f t="shared" si="4"/>
        <v>0</v>
      </c>
      <c r="J76" s="18" t="e">
        <f>+#REF!*J$3</f>
        <v>#REF!</v>
      </c>
      <c r="K76" s="21" t="e">
        <f>+J76+#REF!</f>
        <v>#REF!</v>
      </c>
      <c r="L76" s="18" t="e">
        <f t="shared" si="5"/>
        <v>#REF!</v>
      </c>
      <c r="M76" s="18" t="e">
        <f t="shared" si="6"/>
        <v>#REF!</v>
      </c>
      <c r="N76" s="22">
        <v>200</v>
      </c>
      <c r="O76" s="22">
        <v>1000</v>
      </c>
    </row>
    <row r="77" spans="2:15" ht="160.5" customHeight="1" x14ac:dyDescent="0.25">
      <c r="B77" s="12">
        <f t="shared" si="7"/>
        <v>73</v>
      </c>
      <c r="C77" s="31">
        <v>28830</v>
      </c>
      <c r="D77" s="14"/>
      <c r="E77" s="15" t="s">
        <v>268</v>
      </c>
      <c r="F77" s="11">
        <v>5</v>
      </c>
      <c r="G77" s="36">
        <v>21133.172550000003</v>
      </c>
      <c r="H77" s="28"/>
      <c r="I77" s="26">
        <f t="shared" si="4"/>
        <v>0</v>
      </c>
      <c r="J77" s="18" t="e">
        <f>+#REF!*J$3</f>
        <v>#REF!</v>
      </c>
      <c r="K77" s="21" t="e">
        <f>+J77+#REF!</f>
        <v>#REF!</v>
      </c>
      <c r="L77" s="18" t="e">
        <f t="shared" si="5"/>
        <v>#REF!</v>
      </c>
      <c r="M77" s="18" t="e">
        <f t="shared" si="6"/>
        <v>#REF!</v>
      </c>
      <c r="N77" s="22">
        <v>200</v>
      </c>
      <c r="O77" s="22">
        <v>1000</v>
      </c>
    </row>
    <row r="78" spans="2:15" ht="160.5" customHeight="1" x14ac:dyDescent="0.25">
      <c r="B78" s="12">
        <f t="shared" si="7"/>
        <v>74</v>
      </c>
      <c r="C78" s="31">
        <v>28973</v>
      </c>
      <c r="D78" s="14"/>
      <c r="E78" s="15" t="s">
        <v>65</v>
      </c>
      <c r="F78" s="11">
        <v>7</v>
      </c>
      <c r="G78" s="36">
        <v>29215.625775</v>
      </c>
      <c r="H78" s="28"/>
      <c r="I78" s="26">
        <f t="shared" si="4"/>
        <v>0</v>
      </c>
      <c r="J78" s="18" t="e">
        <f>+#REF!*J$3</f>
        <v>#REF!</v>
      </c>
      <c r="K78" s="21" t="e">
        <f>+J78+#REF!</f>
        <v>#REF!</v>
      </c>
      <c r="L78" s="18" t="e">
        <f t="shared" si="5"/>
        <v>#REF!</v>
      </c>
      <c r="M78" s="18" t="e">
        <f t="shared" si="6"/>
        <v>#REF!</v>
      </c>
      <c r="N78" s="22">
        <v>200</v>
      </c>
      <c r="O78" s="22">
        <v>1000</v>
      </c>
    </row>
    <row r="79" spans="2:15" ht="160.5" customHeight="1" x14ac:dyDescent="0.25">
      <c r="B79" s="12">
        <f t="shared" si="7"/>
        <v>75</v>
      </c>
      <c r="C79" s="31">
        <v>28994</v>
      </c>
      <c r="D79" s="14"/>
      <c r="E79" s="15" t="s">
        <v>269</v>
      </c>
      <c r="F79" s="11">
        <v>10</v>
      </c>
      <c r="G79" s="36">
        <v>23627.112075000001</v>
      </c>
      <c r="H79" s="28"/>
      <c r="I79" s="26">
        <f t="shared" si="4"/>
        <v>0</v>
      </c>
      <c r="J79" s="18" t="e">
        <f>+#REF!*J$3</f>
        <v>#REF!</v>
      </c>
      <c r="K79" s="21" t="e">
        <f>+J79+#REF!</f>
        <v>#REF!</v>
      </c>
      <c r="L79" s="18" t="e">
        <f t="shared" si="5"/>
        <v>#REF!</v>
      </c>
      <c r="M79" s="18" t="e">
        <f t="shared" si="6"/>
        <v>#REF!</v>
      </c>
      <c r="N79" s="22">
        <v>200</v>
      </c>
      <c r="O79" s="22">
        <v>1000</v>
      </c>
    </row>
    <row r="80" spans="2:15" ht="160.5" customHeight="1" x14ac:dyDescent="0.25">
      <c r="B80" s="12">
        <f t="shared" si="7"/>
        <v>76</v>
      </c>
      <c r="C80" s="31">
        <v>29409</v>
      </c>
      <c r="D80" s="14"/>
      <c r="E80" s="15" t="s">
        <v>270</v>
      </c>
      <c r="F80" s="11">
        <v>5</v>
      </c>
      <c r="G80" s="36">
        <v>29215.625775</v>
      </c>
      <c r="H80" s="28"/>
      <c r="I80" s="26">
        <f t="shared" si="4"/>
        <v>0</v>
      </c>
      <c r="J80" s="18" t="e">
        <f>+#REF!*J$3</f>
        <v>#REF!</v>
      </c>
      <c r="K80" s="21" t="e">
        <f>+J80+#REF!</f>
        <v>#REF!</v>
      </c>
      <c r="L80" s="18" t="e">
        <f t="shared" si="5"/>
        <v>#REF!</v>
      </c>
      <c r="M80" s="18" t="e">
        <f t="shared" si="6"/>
        <v>#REF!</v>
      </c>
      <c r="N80" s="22">
        <v>200</v>
      </c>
      <c r="O80" s="22">
        <v>1000</v>
      </c>
    </row>
    <row r="81" spans="2:15" ht="160.5" customHeight="1" x14ac:dyDescent="0.25">
      <c r="B81" s="12">
        <f t="shared" si="7"/>
        <v>77</v>
      </c>
      <c r="C81" s="13">
        <v>29578</v>
      </c>
      <c r="D81" s="14"/>
      <c r="E81" s="15" t="s">
        <v>66</v>
      </c>
      <c r="F81" s="11">
        <v>2</v>
      </c>
      <c r="G81" s="36">
        <v>24240.804000000004</v>
      </c>
      <c r="H81" s="28"/>
      <c r="I81" s="26">
        <f t="shared" si="4"/>
        <v>0</v>
      </c>
      <c r="J81" s="18" t="e">
        <f>+#REF!*J$3</f>
        <v>#REF!</v>
      </c>
      <c r="K81" s="21" t="e">
        <f>+J81+#REF!</f>
        <v>#REF!</v>
      </c>
      <c r="L81" s="18" t="e">
        <f t="shared" si="5"/>
        <v>#REF!</v>
      </c>
      <c r="M81" s="18" t="e">
        <f t="shared" si="6"/>
        <v>#REF!</v>
      </c>
      <c r="N81" s="22">
        <v>200</v>
      </c>
      <c r="O81" s="22">
        <v>1000</v>
      </c>
    </row>
    <row r="82" spans="2:15" ht="160.5" customHeight="1" x14ac:dyDescent="0.25">
      <c r="B82" s="12">
        <f t="shared" si="7"/>
        <v>78</v>
      </c>
      <c r="C82" s="13">
        <v>29668</v>
      </c>
      <c r="D82" s="14"/>
      <c r="E82" s="15" t="s">
        <v>67</v>
      </c>
      <c r="F82" s="11">
        <v>11</v>
      </c>
      <c r="G82" s="36">
        <v>30456.066899999998</v>
      </c>
      <c r="H82" s="28"/>
      <c r="I82" s="26">
        <f t="shared" si="4"/>
        <v>0</v>
      </c>
      <c r="J82" s="18" t="e">
        <f>+#REF!*J$3</f>
        <v>#REF!</v>
      </c>
      <c r="K82" s="21" t="e">
        <f>+J82+#REF!</f>
        <v>#REF!</v>
      </c>
      <c r="L82" s="18" t="e">
        <f t="shared" si="5"/>
        <v>#REF!</v>
      </c>
      <c r="M82" s="18" t="e">
        <f t="shared" si="6"/>
        <v>#REF!</v>
      </c>
      <c r="N82" s="22">
        <v>200</v>
      </c>
      <c r="O82" s="22">
        <v>1000</v>
      </c>
    </row>
    <row r="83" spans="2:15" ht="160.5" customHeight="1" x14ac:dyDescent="0.25">
      <c r="B83" s="12">
        <f t="shared" si="7"/>
        <v>79</v>
      </c>
      <c r="C83" s="13">
        <v>29686</v>
      </c>
      <c r="D83" s="14"/>
      <c r="E83" s="15" t="s">
        <v>68</v>
      </c>
      <c r="F83" s="11">
        <v>12</v>
      </c>
      <c r="G83" s="36">
        <v>15975.548925000001</v>
      </c>
      <c r="H83" s="28"/>
      <c r="I83" s="26">
        <f t="shared" si="4"/>
        <v>0</v>
      </c>
      <c r="J83" s="18" t="e">
        <f>+#REF!*J$3</f>
        <v>#REF!</v>
      </c>
      <c r="K83" s="21" t="e">
        <f>+J83+#REF!</f>
        <v>#REF!</v>
      </c>
      <c r="L83" s="18" t="e">
        <f t="shared" si="5"/>
        <v>#REF!</v>
      </c>
      <c r="M83" s="18" t="e">
        <f t="shared" si="6"/>
        <v>#REF!</v>
      </c>
      <c r="N83" s="22">
        <v>200</v>
      </c>
      <c r="O83" s="22">
        <v>1000</v>
      </c>
    </row>
    <row r="84" spans="2:15" ht="160.5" customHeight="1" x14ac:dyDescent="0.25">
      <c r="B84" s="12">
        <f t="shared" si="7"/>
        <v>80</v>
      </c>
      <c r="C84" s="13">
        <v>29689</v>
      </c>
      <c r="D84" s="14"/>
      <c r="E84" s="15" t="s">
        <v>69</v>
      </c>
      <c r="F84" s="11">
        <v>23</v>
      </c>
      <c r="G84" s="36">
        <v>15975.548925000001</v>
      </c>
      <c r="H84" s="28"/>
      <c r="I84" s="26">
        <f t="shared" si="4"/>
        <v>0</v>
      </c>
      <c r="J84" s="18" t="e">
        <f>+#REF!*J$3</f>
        <v>#REF!</v>
      </c>
      <c r="K84" s="21" t="e">
        <f>+J84+#REF!</f>
        <v>#REF!</v>
      </c>
      <c r="L84" s="18" t="e">
        <f t="shared" si="5"/>
        <v>#REF!</v>
      </c>
      <c r="M84" s="18" t="e">
        <f t="shared" si="6"/>
        <v>#REF!</v>
      </c>
      <c r="N84" s="22">
        <v>200</v>
      </c>
      <c r="O84" s="22">
        <v>1000</v>
      </c>
    </row>
    <row r="85" spans="2:15" ht="160.5" customHeight="1" x14ac:dyDescent="0.25">
      <c r="B85" s="12">
        <f t="shared" si="7"/>
        <v>81</v>
      </c>
      <c r="C85" s="13">
        <v>29701</v>
      </c>
      <c r="D85" s="14"/>
      <c r="E85" s="15" t="s">
        <v>70</v>
      </c>
      <c r="F85" s="11">
        <v>10</v>
      </c>
      <c r="G85" s="36">
        <v>15975.548925000001</v>
      </c>
      <c r="H85" s="28"/>
      <c r="I85" s="26">
        <f t="shared" si="4"/>
        <v>0</v>
      </c>
      <c r="J85" s="18" t="e">
        <f>+#REF!*J$3</f>
        <v>#REF!</v>
      </c>
      <c r="K85" s="21" t="e">
        <f>+J85+#REF!</f>
        <v>#REF!</v>
      </c>
      <c r="L85" s="18" t="e">
        <f t="shared" si="5"/>
        <v>#REF!</v>
      </c>
      <c r="M85" s="18" t="e">
        <f t="shared" si="6"/>
        <v>#REF!</v>
      </c>
      <c r="N85" s="22">
        <v>200</v>
      </c>
      <c r="O85" s="22">
        <v>1000</v>
      </c>
    </row>
    <row r="86" spans="2:15" ht="160.5" customHeight="1" x14ac:dyDescent="0.25">
      <c r="B86" s="12">
        <f t="shared" si="7"/>
        <v>82</v>
      </c>
      <c r="C86" s="13">
        <v>29863</v>
      </c>
      <c r="D86" s="14"/>
      <c r="E86" s="15" t="s">
        <v>294</v>
      </c>
      <c r="F86" s="11">
        <v>5</v>
      </c>
      <c r="G86" s="36">
        <v>21133.172550000003</v>
      </c>
      <c r="H86" s="28"/>
      <c r="I86" s="26">
        <f t="shared" si="4"/>
        <v>0</v>
      </c>
      <c r="J86" s="18" t="e">
        <f>+#REF!*J$3</f>
        <v>#REF!</v>
      </c>
      <c r="K86" s="21" t="e">
        <f>+J86+#REF!</f>
        <v>#REF!</v>
      </c>
      <c r="L86" s="18" t="e">
        <f t="shared" si="5"/>
        <v>#REF!</v>
      </c>
      <c r="M86" s="18" t="e">
        <f t="shared" si="6"/>
        <v>#REF!</v>
      </c>
      <c r="N86" s="22">
        <v>200</v>
      </c>
      <c r="O86" s="22">
        <v>1000</v>
      </c>
    </row>
    <row r="87" spans="2:15" ht="160.5" customHeight="1" x14ac:dyDescent="0.25">
      <c r="B87" s="12">
        <f t="shared" si="7"/>
        <v>83</v>
      </c>
      <c r="C87" s="13">
        <v>29871</v>
      </c>
      <c r="D87" s="14"/>
      <c r="E87" s="15" t="s">
        <v>293</v>
      </c>
      <c r="F87" s="11">
        <v>5</v>
      </c>
      <c r="G87" s="36">
        <v>17411.849174999999</v>
      </c>
      <c r="H87" s="28"/>
      <c r="I87" s="26">
        <f t="shared" si="4"/>
        <v>0</v>
      </c>
      <c r="J87" s="18" t="e">
        <f>+#REF!*J$3</f>
        <v>#REF!</v>
      </c>
      <c r="K87" s="21" t="e">
        <f>+J87+#REF!</f>
        <v>#REF!</v>
      </c>
      <c r="L87" s="18" t="e">
        <f t="shared" si="5"/>
        <v>#REF!</v>
      </c>
      <c r="M87" s="18" t="e">
        <f t="shared" si="6"/>
        <v>#REF!</v>
      </c>
      <c r="N87" s="22">
        <v>200</v>
      </c>
      <c r="O87" s="22">
        <v>1000</v>
      </c>
    </row>
    <row r="88" spans="2:15" ht="160.5" customHeight="1" x14ac:dyDescent="0.25">
      <c r="B88" s="12">
        <f t="shared" si="7"/>
        <v>84</v>
      </c>
      <c r="C88" s="13">
        <v>29917</v>
      </c>
      <c r="D88" s="14"/>
      <c r="E88" s="16" t="s">
        <v>71</v>
      </c>
      <c r="F88" s="11">
        <v>6</v>
      </c>
      <c r="G88" s="36">
        <v>15975.548925000001</v>
      </c>
      <c r="H88" s="28"/>
      <c r="I88" s="26">
        <f t="shared" si="4"/>
        <v>0</v>
      </c>
      <c r="J88" s="18" t="e">
        <f>+#REF!*J$3</f>
        <v>#REF!</v>
      </c>
      <c r="K88" s="21" t="e">
        <f>+J88+#REF!</f>
        <v>#REF!</v>
      </c>
      <c r="L88" s="18" t="e">
        <f t="shared" si="5"/>
        <v>#REF!</v>
      </c>
      <c r="M88" s="18" t="e">
        <f t="shared" si="6"/>
        <v>#REF!</v>
      </c>
      <c r="N88" s="22">
        <v>200</v>
      </c>
      <c r="O88" s="22">
        <v>1000</v>
      </c>
    </row>
    <row r="89" spans="2:15" ht="160.5" customHeight="1" x14ac:dyDescent="0.25">
      <c r="B89" s="12">
        <f t="shared" si="7"/>
        <v>85</v>
      </c>
      <c r="C89" s="13">
        <v>29918</v>
      </c>
      <c r="D89" s="14"/>
      <c r="E89" s="16" t="s">
        <v>72</v>
      </c>
      <c r="F89" s="11">
        <v>11</v>
      </c>
      <c r="G89" s="36">
        <v>15975.548925000001</v>
      </c>
      <c r="H89" s="28"/>
      <c r="I89" s="26">
        <f t="shared" si="4"/>
        <v>0</v>
      </c>
      <c r="J89" s="18" t="e">
        <f>+#REF!*J$3</f>
        <v>#REF!</v>
      </c>
      <c r="K89" s="21" t="e">
        <f>+J89+#REF!</f>
        <v>#REF!</v>
      </c>
      <c r="L89" s="18" t="e">
        <f t="shared" si="5"/>
        <v>#REF!</v>
      </c>
      <c r="M89" s="18" t="e">
        <f t="shared" si="6"/>
        <v>#REF!</v>
      </c>
      <c r="N89" s="22">
        <v>200</v>
      </c>
      <c r="O89" s="22">
        <v>1000</v>
      </c>
    </row>
    <row r="90" spans="2:15" ht="160.5" customHeight="1" x14ac:dyDescent="0.25">
      <c r="B90" s="12">
        <f t="shared" si="7"/>
        <v>86</v>
      </c>
      <c r="C90" s="13">
        <v>46008</v>
      </c>
      <c r="D90" s="14"/>
      <c r="E90" s="16" t="s">
        <v>73</v>
      </c>
      <c r="F90" s="11">
        <v>4</v>
      </c>
      <c r="G90" s="36">
        <v>31696.508025000003</v>
      </c>
      <c r="H90" s="28"/>
      <c r="I90" s="26">
        <f t="shared" si="4"/>
        <v>0</v>
      </c>
      <c r="J90" s="18" t="e">
        <f>+#REF!*J$3</f>
        <v>#REF!</v>
      </c>
      <c r="K90" s="21" t="e">
        <f>+J90+#REF!</f>
        <v>#REF!</v>
      </c>
      <c r="L90" s="18" t="e">
        <f t="shared" si="5"/>
        <v>#REF!</v>
      </c>
      <c r="M90" s="18" t="e">
        <f t="shared" si="6"/>
        <v>#REF!</v>
      </c>
      <c r="N90" s="22">
        <v>200</v>
      </c>
      <c r="O90" s="22">
        <v>1000</v>
      </c>
    </row>
    <row r="91" spans="2:15" ht="160.5" customHeight="1" x14ac:dyDescent="0.25">
      <c r="B91" s="12">
        <f t="shared" si="7"/>
        <v>87</v>
      </c>
      <c r="C91" s="13">
        <v>46012</v>
      </c>
      <c r="D91" s="14"/>
      <c r="E91" s="16" t="s">
        <v>74</v>
      </c>
      <c r="F91" s="11">
        <v>6</v>
      </c>
      <c r="G91" s="36">
        <v>31696.508025000003</v>
      </c>
      <c r="H91" s="28"/>
      <c r="I91" s="26">
        <f t="shared" si="4"/>
        <v>0</v>
      </c>
      <c r="J91" s="18" t="e">
        <f>+#REF!*J$3</f>
        <v>#REF!</v>
      </c>
      <c r="K91" s="21" t="e">
        <f>+J91+#REF!</f>
        <v>#REF!</v>
      </c>
      <c r="L91" s="18" t="e">
        <f t="shared" si="5"/>
        <v>#REF!</v>
      </c>
      <c r="M91" s="18" t="e">
        <f t="shared" si="6"/>
        <v>#REF!</v>
      </c>
      <c r="N91" s="22">
        <v>200</v>
      </c>
      <c r="O91" s="22">
        <v>1000</v>
      </c>
    </row>
    <row r="92" spans="2:15" ht="160.5" customHeight="1" x14ac:dyDescent="0.25">
      <c r="B92" s="12">
        <f t="shared" si="7"/>
        <v>88</v>
      </c>
      <c r="C92" s="13">
        <v>46013</v>
      </c>
      <c r="D92" s="14"/>
      <c r="E92" s="16" t="s">
        <v>75</v>
      </c>
      <c r="F92" s="11">
        <v>2</v>
      </c>
      <c r="G92" s="36">
        <v>28588.876574999998</v>
      </c>
      <c r="H92" s="28"/>
      <c r="I92" s="26">
        <f t="shared" si="4"/>
        <v>0</v>
      </c>
      <c r="J92" s="18" t="e">
        <f>+#REF!*J$3</f>
        <v>#REF!</v>
      </c>
      <c r="K92" s="21" t="e">
        <f>+J92+#REF!</f>
        <v>#REF!</v>
      </c>
      <c r="L92" s="18" t="e">
        <f t="shared" si="5"/>
        <v>#REF!</v>
      </c>
      <c r="M92" s="18" t="e">
        <f t="shared" si="6"/>
        <v>#REF!</v>
      </c>
      <c r="N92" s="22">
        <v>200</v>
      </c>
      <c r="O92" s="22">
        <v>1000</v>
      </c>
    </row>
    <row r="93" spans="2:15" ht="160.5" customHeight="1" x14ac:dyDescent="0.25">
      <c r="B93" s="12">
        <f t="shared" si="7"/>
        <v>89</v>
      </c>
      <c r="C93" s="13">
        <v>46014</v>
      </c>
      <c r="D93" s="14"/>
      <c r="E93" s="16" t="s">
        <v>76</v>
      </c>
      <c r="F93" s="11">
        <v>7</v>
      </c>
      <c r="G93" s="36">
        <v>31696.508025000003</v>
      </c>
      <c r="H93" s="28"/>
      <c r="I93" s="26">
        <f t="shared" si="4"/>
        <v>0</v>
      </c>
      <c r="J93" s="18" t="e">
        <f>+#REF!*J$3</f>
        <v>#REF!</v>
      </c>
      <c r="K93" s="21" t="e">
        <f>+J93+#REF!</f>
        <v>#REF!</v>
      </c>
      <c r="L93" s="18" t="e">
        <f t="shared" si="5"/>
        <v>#REF!</v>
      </c>
      <c r="M93" s="18" t="e">
        <f t="shared" si="6"/>
        <v>#REF!</v>
      </c>
      <c r="N93" s="22">
        <v>200</v>
      </c>
      <c r="O93" s="22">
        <v>1000</v>
      </c>
    </row>
    <row r="94" spans="2:15" ht="160.5" customHeight="1" x14ac:dyDescent="0.25">
      <c r="B94" s="12">
        <f t="shared" si="7"/>
        <v>90</v>
      </c>
      <c r="C94" s="13" t="s">
        <v>77</v>
      </c>
      <c r="D94" s="14"/>
      <c r="E94" s="16" t="s">
        <v>78</v>
      </c>
      <c r="F94" s="34">
        <v>22</v>
      </c>
      <c r="G94" s="36">
        <v>20519.480625</v>
      </c>
      <c r="H94" s="28"/>
      <c r="I94" s="26">
        <f t="shared" si="4"/>
        <v>0</v>
      </c>
      <c r="J94" s="18" t="e">
        <f>+#REF!*J$3</f>
        <v>#REF!</v>
      </c>
      <c r="K94" s="21" t="e">
        <f>+J94+#REF!</f>
        <v>#REF!</v>
      </c>
      <c r="L94" s="18" t="e">
        <f t="shared" si="5"/>
        <v>#REF!</v>
      </c>
      <c r="M94" s="18" t="e">
        <f t="shared" si="6"/>
        <v>#REF!</v>
      </c>
      <c r="N94" s="22">
        <v>200</v>
      </c>
      <c r="O94" s="22">
        <v>1000</v>
      </c>
    </row>
    <row r="95" spans="2:15" ht="160.5" customHeight="1" x14ac:dyDescent="0.25">
      <c r="B95" s="12">
        <f t="shared" si="7"/>
        <v>91</v>
      </c>
      <c r="C95" s="13" t="s">
        <v>79</v>
      </c>
      <c r="D95" s="14"/>
      <c r="E95" s="16" t="s">
        <v>80</v>
      </c>
      <c r="F95" s="11">
        <v>18</v>
      </c>
      <c r="G95" s="36">
        <v>20519.480625</v>
      </c>
      <c r="H95" s="28"/>
      <c r="I95" s="26">
        <f t="shared" si="4"/>
        <v>0</v>
      </c>
      <c r="J95" s="18" t="e">
        <f>+#REF!*J$3</f>
        <v>#REF!</v>
      </c>
      <c r="K95" s="21" t="e">
        <f>+J95+#REF!</f>
        <v>#REF!</v>
      </c>
      <c r="L95" s="18" t="e">
        <f t="shared" si="5"/>
        <v>#REF!</v>
      </c>
      <c r="M95" s="18" t="e">
        <f t="shared" si="6"/>
        <v>#REF!</v>
      </c>
      <c r="N95" s="22">
        <v>200</v>
      </c>
      <c r="O95" s="22">
        <v>1000</v>
      </c>
    </row>
    <row r="96" spans="2:15" ht="160.5" customHeight="1" x14ac:dyDescent="0.25">
      <c r="B96" s="12">
        <f t="shared" si="7"/>
        <v>92</v>
      </c>
      <c r="C96" s="13">
        <v>46026</v>
      </c>
      <c r="D96" s="33"/>
      <c r="E96" s="16" t="s">
        <v>81</v>
      </c>
      <c r="F96" s="11">
        <v>1</v>
      </c>
      <c r="G96" s="36">
        <v>93157.101450000002</v>
      </c>
      <c r="H96" s="28"/>
      <c r="I96" s="26">
        <f t="shared" si="4"/>
        <v>0</v>
      </c>
      <c r="J96" s="18" t="e">
        <f>+#REF!*J$3</f>
        <v>#REF!</v>
      </c>
      <c r="K96" s="21" t="e">
        <f>+J96+#REF!</f>
        <v>#REF!</v>
      </c>
      <c r="L96" s="18" t="e">
        <f t="shared" si="5"/>
        <v>#REF!</v>
      </c>
      <c r="M96" s="18" t="e">
        <f t="shared" si="6"/>
        <v>#REF!</v>
      </c>
      <c r="N96" s="22">
        <v>200</v>
      </c>
      <c r="O96" s="22">
        <v>1000</v>
      </c>
    </row>
    <row r="97" spans="2:15" ht="160.5" customHeight="1" x14ac:dyDescent="0.25">
      <c r="B97" s="12">
        <f t="shared" si="7"/>
        <v>93</v>
      </c>
      <c r="C97" s="13">
        <v>46129</v>
      </c>
      <c r="D97" s="14"/>
      <c r="E97" s="16" t="s">
        <v>82</v>
      </c>
      <c r="F97" s="11">
        <v>2</v>
      </c>
      <c r="G97" s="36">
        <v>28588.876574999998</v>
      </c>
      <c r="H97" s="28"/>
      <c r="I97" s="26">
        <f t="shared" si="4"/>
        <v>0</v>
      </c>
      <c r="J97" s="18" t="e">
        <f>+#REF!*J$3</f>
        <v>#REF!</v>
      </c>
      <c r="K97" s="21" t="e">
        <f>+J97+#REF!</f>
        <v>#REF!</v>
      </c>
      <c r="L97" s="18" t="e">
        <f t="shared" si="5"/>
        <v>#REF!</v>
      </c>
      <c r="M97" s="18" t="e">
        <f t="shared" si="6"/>
        <v>#REF!</v>
      </c>
      <c r="N97" s="22">
        <v>200</v>
      </c>
      <c r="O97" s="22">
        <v>1000</v>
      </c>
    </row>
    <row r="98" spans="2:15" ht="160.5" customHeight="1" x14ac:dyDescent="0.25">
      <c r="B98" s="12">
        <f t="shared" si="7"/>
        <v>94</v>
      </c>
      <c r="C98" s="13">
        <v>46149</v>
      </c>
      <c r="D98" s="14"/>
      <c r="E98" s="16" t="s">
        <v>83</v>
      </c>
      <c r="F98" s="11">
        <v>4</v>
      </c>
      <c r="G98" s="36">
        <v>18652.290300000001</v>
      </c>
      <c r="H98" s="28"/>
      <c r="I98" s="26">
        <f t="shared" si="4"/>
        <v>0</v>
      </c>
      <c r="J98" s="18" t="e">
        <f>+#REF!*J$3</f>
        <v>#REF!</v>
      </c>
      <c r="K98" s="21" t="e">
        <f>+J98+#REF!</f>
        <v>#REF!</v>
      </c>
      <c r="L98" s="18" t="e">
        <f t="shared" si="5"/>
        <v>#REF!</v>
      </c>
      <c r="M98" s="18" t="e">
        <f t="shared" si="6"/>
        <v>#REF!</v>
      </c>
      <c r="N98" s="22">
        <v>200</v>
      </c>
      <c r="O98" s="22">
        <v>1000</v>
      </c>
    </row>
    <row r="99" spans="2:15" ht="160.5" customHeight="1" x14ac:dyDescent="0.25">
      <c r="B99" s="12">
        <f t="shared" si="7"/>
        <v>95</v>
      </c>
      <c r="C99" s="13">
        <v>46152</v>
      </c>
      <c r="D99" s="14"/>
      <c r="E99" s="16" t="s">
        <v>84</v>
      </c>
      <c r="F99" s="11">
        <v>1</v>
      </c>
      <c r="G99" s="36">
        <v>24240.804000000004</v>
      </c>
      <c r="H99" s="28"/>
      <c r="I99" s="26">
        <f t="shared" si="4"/>
        <v>0</v>
      </c>
      <c r="J99" s="18" t="e">
        <f>+#REF!*J$3</f>
        <v>#REF!</v>
      </c>
      <c r="K99" s="21" t="e">
        <f>+J99+#REF!</f>
        <v>#REF!</v>
      </c>
      <c r="L99" s="18" t="e">
        <f t="shared" si="5"/>
        <v>#REF!</v>
      </c>
      <c r="M99" s="18" t="e">
        <f t="shared" si="6"/>
        <v>#REF!</v>
      </c>
      <c r="N99" s="22">
        <v>200</v>
      </c>
      <c r="O99" s="22">
        <v>1000</v>
      </c>
    </row>
    <row r="100" spans="2:15" ht="160.5" customHeight="1" x14ac:dyDescent="0.25">
      <c r="B100" s="12">
        <f t="shared" si="7"/>
        <v>96</v>
      </c>
      <c r="C100" s="13">
        <v>46159</v>
      </c>
      <c r="D100" s="14"/>
      <c r="E100" s="16" t="s">
        <v>240</v>
      </c>
      <c r="F100" s="11">
        <v>5</v>
      </c>
      <c r="G100" s="36">
        <v>21133.172550000003</v>
      </c>
      <c r="H100" s="28"/>
      <c r="I100" s="26">
        <f t="shared" si="4"/>
        <v>0</v>
      </c>
      <c r="J100" s="18" t="e">
        <f>+#REF!*J$3</f>
        <v>#REF!</v>
      </c>
      <c r="K100" s="21" t="e">
        <f>+J100+#REF!</f>
        <v>#REF!</v>
      </c>
      <c r="L100" s="18" t="e">
        <f t="shared" si="5"/>
        <v>#REF!</v>
      </c>
      <c r="M100" s="18" t="e">
        <f t="shared" si="6"/>
        <v>#REF!</v>
      </c>
      <c r="N100" s="22">
        <v>200</v>
      </c>
      <c r="O100" s="22">
        <v>1000</v>
      </c>
    </row>
    <row r="101" spans="2:15" ht="160.5" customHeight="1" x14ac:dyDescent="0.25">
      <c r="B101" s="12">
        <f t="shared" si="7"/>
        <v>97</v>
      </c>
      <c r="C101" s="13">
        <v>46163</v>
      </c>
      <c r="D101" s="14"/>
      <c r="E101" s="16" t="s">
        <v>85</v>
      </c>
      <c r="F101" s="11">
        <v>3</v>
      </c>
      <c r="G101" s="36">
        <v>17411.849174999999</v>
      </c>
      <c r="H101" s="28"/>
      <c r="I101" s="26">
        <f t="shared" si="4"/>
        <v>0</v>
      </c>
      <c r="J101" s="18" t="e">
        <f>+#REF!*J$3</f>
        <v>#REF!</v>
      </c>
      <c r="K101" s="21" t="e">
        <f>+J101+#REF!</f>
        <v>#REF!</v>
      </c>
      <c r="L101" s="18" t="e">
        <f t="shared" si="5"/>
        <v>#REF!</v>
      </c>
      <c r="M101" s="18" t="e">
        <f t="shared" si="6"/>
        <v>#REF!</v>
      </c>
      <c r="N101" s="22">
        <v>200</v>
      </c>
      <c r="O101" s="22">
        <v>1000</v>
      </c>
    </row>
    <row r="102" spans="2:15" ht="160.5" customHeight="1" x14ac:dyDescent="0.25">
      <c r="B102" s="12">
        <f t="shared" si="7"/>
        <v>98</v>
      </c>
      <c r="C102" s="13">
        <v>46165</v>
      </c>
      <c r="D102" s="14"/>
      <c r="E102" s="16" t="s">
        <v>86</v>
      </c>
      <c r="F102" s="11">
        <v>5</v>
      </c>
      <c r="G102" s="36">
        <v>18652.290300000001</v>
      </c>
      <c r="H102" s="28"/>
      <c r="I102" s="26">
        <f t="shared" si="4"/>
        <v>0</v>
      </c>
      <c r="J102" s="18" t="e">
        <f>+#REF!*J$3</f>
        <v>#REF!</v>
      </c>
      <c r="K102" s="21" t="e">
        <f>+J102+#REF!</f>
        <v>#REF!</v>
      </c>
      <c r="L102" s="18" t="e">
        <f t="shared" si="5"/>
        <v>#REF!</v>
      </c>
      <c r="M102" s="18" t="e">
        <f t="shared" si="6"/>
        <v>#REF!</v>
      </c>
      <c r="N102" s="22">
        <v>200</v>
      </c>
      <c r="O102" s="22">
        <v>1000</v>
      </c>
    </row>
    <row r="103" spans="2:15" ht="160.5" customHeight="1" x14ac:dyDescent="0.25">
      <c r="B103" s="12">
        <f t="shared" si="7"/>
        <v>99</v>
      </c>
      <c r="C103" s="13">
        <v>46213</v>
      </c>
      <c r="D103" s="33"/>
      <c r="E103" s="16" t="s">
        <v>87</v>
      </c>
      <c r="F103" s="11">
        <v>1</v>
      </c>
      <c r="G103" s="36">
        <v>50277.010349999997</v>
      </c>
      <c r="H103" s="28"/>
      <c r="I103" s="26">
        <f t="shared" si="4"/>
        <v>0</v>
      </c>
      <c r="J103" s="18" t="e">
        <f>+#REF!*J$3</f>
        <v>#REF!</v>
      </c>
      <c r="K103" s="21" t="e">
        <f>+J103+#REF!</f>
        <v>#REF!</v>
      </c>
      <c r="L103" s="18" t="e">
        <f t="shared" si="5"/>
        <v>#REF!</v>
      </c>
      <c r="M103" s="18" t="e">
        <f t="shared" si="6"/>
        <v>#REF!</v>
      </c>
      <c r="N103" s="22">
        <v>200</v>
      </c>
      <c r="O103" s="22">
        <v>1000</v>
      </c>
    </row>
    <row r="104" spans="2:15" ht="160.5" customHeight="1" x14ac:dyDescent="0.25">
      <c r="B104" s="12">
        <f t="shared" si="7"/>
        <v>100</v>
      </c>
      <c r="C104" s="13">
        <v>46219</v>
      </c>
      <c r="D104" s="14"/>
      <c r="E104" s="16" t="s">
        <v>88</v>
      </c>
      <c r="F104" s="11">
        <v>9</v>
      </c>
      <c r="G104" s="36">
        <v>30456.066899999998</v>
      </c>
      <c r="H104" s="28"/>
      <c r="I104" s="26">
        <f t="shared" si="4"/>
        <v>0</v>
      </c>
      <c r="J104" s="18" t="e">
        <f>+#REF!*J$3</f>
        <v>#REF!</v>
      </c>
      <c r="K104" s="21" t="e">
        <f>+J104+#REF!</f>
        <v>#REF!</v>
      </c>
      <c r="L104" s="18" t="e">
        <f t="shared" si="5"/>
        <v>#REF!</v>
      </c>
      <c r="M104" s="18" t="e">
        <f t="shared" si="6"/>
        <v>#REF!</v>
      </c>
      <c r="N104" s="22">
        <v>200</v>
      </c>
      <c r="O104" s="22">
        <v>1000</v>
      </c>
    </row>
    <row r="105" spans="2:15" ht="160.5" customHeight="1" x14ac:dyDescent="0.25">
      <c r="B105" s="12">
        <f t="shared" si="7"/>
        <v>101</v>
      </c>
      <c r="C105" s="13">
        <v>46224</v>
      </c>
      <c r="D105" s="14"/>
      <c r="E105" s="16" t="s">
        <v>89</v>
      </c>
      <c r="F105" s="11">
        <v>10</v>
      </c>
      <c r="G105" s="36">
        <v>18652.290300000001</v>
      </c>
      <c r="H105" s="28"/>
      <c r="I105" s="26">
        <f t="shared" si="4"/>
        <v>0</v>
      </c>
      <c r="J105" s="18" t="e">
        <f>+#REF!*J$3</f>
        <v>#REF!</v>
      </c>
      <c r="K105" s="21" t="e">
        <f>+J105+#REF!</f>
        <v>#REF!</v>
      </c>
      <c r="L105" s="18" t="e">
        <f t="shared" si="5"/>
        <v>#REF!</v>
      </c>
      <c r="M105" s="18" t="e">
        <f t="shared" si="6"/>
        <v>#REF!</v>
      </c>
      <c r="N105" s="22">
        <v>200</v>
      </c>
      <c r="O105" s="22">
        <v>1000</v>
      </c>
    </row>
    <row r="106" spans="2:15" ht="160.5" customHeight="1" x14ac:dyDescent="0.25">
      <c r="B106" s="12">
        <f t="shared" si="7"/>
        <v>102</v>
      </c>
      <c r="C106" s="13">
        <v>46231</v>
      </c>
      <c r="D106" s="14"/>
      <c r="E106" s="16" t="s">
        <v>90</v>
      </c>
      <c r="F106" s="11">
        <v>7</v>
      </c>
      <c r="G106" s="36">
        <v>21133.172550000003</v>
      </c>
      <c r="H106" s="28"/>
      <c r="I106" s="26">
        <f t="shared" si="4"/>
        <v>0</v>
      </c>
      <c r="J106" s="18" t="e">
        <f>+#REF!*J$3</f>
        <v>#REF!</v>
      </c>
      <c r="K106" s="21" t="e">
        <f>+J106+#REF!</f>
        <v>#REF!</v>
      </c>
      <c r="L106" s="18" t="e">
        <f t="shared" si="5"/>
        <v>#REF!</v>
      </c>
      <c r="M106" s="18" t="e">
        <f t="shared" si="6"/>
        <v>#REF!</v>
      </c>
      <c r="N106" s="22">
        <v>200</v>
      </c>
      <c r="O106" s="22">
        <v>1000</v>
      </c>
    </row>
    <row r="107" spans="2:15" ht="160.5" customHeight="1" x14ac:dyDescent="0.25">
      <c r="B107" s="12">
        <f t="shared" si="7"/>
        <v>103</v>
      </c>
      <c r="C107" s="13">
        <v>46233</v>
      </c>
      <c r="D107" s="14"/>
      <c r="E107" s="16" t="s">
        <v>91</v>
      </c>
      <c r="F107" s="11">
        <v>8</v>
      </c>
      <c r="G107" s="36">
        <v>24240.804000000004</v>
      </c>
      <c r="H107" s="28"/>
      <c r="I107" s="26">
        <f t="shared" si="4"/>
        <v>0</v>
      </c>
      <c r="J107" s="18" t="e">
        <f>+#REF!*J$3</f>
        <v>#REF!</v>
      </c>
      <c r="K107" s="21" t="e">
        <f>+J107+#REF!</f>
        <v>#REF!</v>
      </c>
      <c r="L107" s="18" t="e">
        <f t="shared" si="5"/>
        <v>#REF!</v>
      </c>
      <c r="M107" s="18" t="e">
        <f t="shared" si="6"/>
        <v>#REF!</v>
      </c>
      <c r="N107" s="22">
        <v>200</v>
      </c>
      <c r="O107" s="22">
        <v>1000</v>
      </c>
    </row>
    <row r="108" spans="2:15" ht="160.5" customHeight="1" x14ac:dyDescent="0.25">
      <c r="B108" s="12">
        <f t="shared" si="7"/>
        <v>104</v>
      </c>
      <c r="C108" s="13">
        <v>46238</v>
      </c>
      <c r="D108" s="14"/>
      <c r="E108" s="16" t="s">
        <v>92</v>
      </c>
      <c r="F108" s="11">
        <v>6</v>
      </c>
      <c r="G108" s="36">
        <v>21133.172550000003</v>
      </c>
      <c r="H108" s="28"/>
      <c r="I108" s="26">
        <f t="shared" si="4"/>
        <v>0</v>
      </c>
      <c r="J108" s="18" t="e">
        <f>+#REF!*J$3</f>
        <v>#REF!</v>
      </c>
      <c r="K108" s="21" t="e">
        <f>+J108+#REF!</f>
        <v>#REF!</v>
      </c>
      <c r="L108" s="18" t="e">
        <f t="shared" si="5"/>
        <v>#REF!</v>
      </c>
      <c r="M108" s="18" t="e">
        <f t="shared" si="6"/>
        <v>#REF!</v>
      </c>
      <c r="N108" s="22">
        <v>200</v>
      </c>
      <c r="O108" s="22">
        <v>1000</v>
      </c>
    </row>
    <row r="109" spans="2:15" ht="160.5" customHeight="1" x14ac:dyDescent="0.25">
      <c r="B109" s="12">
        <f t="shared" si="7"/>
        <v>105</v>
      </c>
      <c r="C109" s="13">
        <v>46241</v>
      </c>
      <c r="D109" s="14"/>
      <c r="E109" s="16" t="s">
        <v>93</v>
      </c>
      <c r="F109" s="11">
        <v>7</v>
      </c>
      <c r="G109" s="36">
        <v>21133.172550000003</v>
      </c>
      <c r="H109" s="28"/>
      <c r="I109" s="26">
        <f t="shared" si="4"/>
        <v>0</v>
      </c>
      <c r="J109" s="18" t="e">
        <f>+#REF!*J$3</f>
        <v>#REF!</v>
      </c>
      <c r="K109" s="21" t="e">
        <f>+J109+#REF!</f>
        <v>#REF!</v>
      </c>
      <c r="L109" s="18" t="e">
        <f t="shared" si="5"/>
        <v>#REF!</v>
      </c>
      <c r="M109" s="18" t="e">
        <f t="shared" si="6"/>
        <v>#REF!</v>
      </c>
      <c r="N109" s="22">
        <v>200</v>
      </c>
      <c r="O109" s="22">
        <v>1000</v>
      </c>
    </row>
    <row r="110" spans="2:15" ht="160.5" customHeight="1" x14ac:dyDescent="0.25">
      <c r="B110" s="12">
        <f t="shared" si="7"/>
        <v>106</v>
      </c>
      <c r="C110" s="13">
        <v>46242</v>
      </c>
      <c r="D110" s="14"/>
      <c r="E110" s="16" t="s">
        <v>94</v>
      </c>
      <c r="F110" s="11">
        <v>7</v>
      </c>
      <c r="G110" s="36">
        <v>21133.172550000003</v>
      </c>
      <c r="H110" s="28"/>
      <c r="I110" s="26">
        <f t="shared" si="4"/>
        <v>0</v>
      </c>
      <c r="J110" s="18" t="e">
        <f>+#REF!*J$3</f>
        <v>#REF!</v>
      </c>
      <c r="K110" s="21" t="e">
        <f>+J110+#REF!</f>
        <v>#REF!</v>
      </c>
      <c r="L110" s="18" t="e">
        <f t="shared" si="5"/>
        <v>#REF!</v>
      </c>
      <c r="M110" s="18" t="e">
        <f t="shared" si="6"/>
        <v>#REF!</v>
      </c>
      <c r="N110" s="22">
        <v>200</v>
      </c>
      <c r="O110" s="22">
        <v>1000</v>
      </c>
    </row>
    <row r="111" spans="2:15" ht="160.5" customHeight="1" x14ac:dyDescent="0.25">
      <c r="B111" s="12">
        <f t="shared" si="7"/>
        <v>107</v>
      </c>
      <c r="C111" s="13">
        <v>46244</v>
      </c>
      <c r="D111" s="14"/>
      <c r="E111" s="16" t="s">
        <v>95</v>
      </c>
      <c r="F111" s="11">
        <v>6</v>
      </c>
      <c r="G111" s="36">
        <v>21133.172550000003</v>
      </c>
      <c r="H111" s="28"/>
      <c r="I111" s="26">
        <f t="shared" si="4"/>
        <v>0</v>
      </c>
      <c r="J111" s="18" t="e">
        <f>+#REF!*J$3</f>
        <v>#REF!</v>
      </c>
      <c r="K111" s="21" t="e">
        <f>+J111+#REF!</f>
        <v>#REF!</v>
      </c>
      <c r="L111" s="18" t="e">
        <f t="shared" si="5"/>
        <v>#REF!</v>
      </c>
      <c r="M111" s="18" t="e">
        <f t="shared" si="6"/>
        <v>#REF!</v>
      </c>
      <c r="N111" s="22">
        <v>200</v>
      </c>
      <c r="O111" s="22">
        <v>1000</v>
      </c>
    </row>
    <row r="112" spans="2:15" ht="160.5" customHeight="1" x14ac:dyDescent="0.25">
      <c r="B112" s="12">
        <f t="shared" si="7"/>
        <v>108</v>
      </c>
      <c r="C112" s="13">
        <v>46249</v>
      </c>
      <c r="D112" s="14"/>
      <c r="E112" s="16" t="s">
        <v>96</v>
      </c>
      <c r="F112" s="11">
        <v>4</v>
      </c>
      <c r="G112" s="36">
        <v>21133.172550000003</v>
      </c>
      <c r="H112" s="28"/>
      <c r="I112" s="26">
        <f t="shared" si="4"/>
        <v>0</v>
      </c>
      <c r="J112" s="18" t="e">
        <f>+#REF!*J$3</f>
        <v>#REF!</v>
      </c>
      <c r="K112" s="21" t="e">
        <f>+J112+#REF!</f>
        <v>#REF!</v>
      </c>
      <c r="L112" s="18" t="e">
        <f t="shared" si="5"/>
        <v>#REF!</v>
      </c>
      <c r="M112" s="18" t="e">
        <f t="shared" si="6"/>
        <v>#REF!</v>
      </c>
      <c r="N112" s="22">
        <v>200</v>
      </c>
      <c r="O112" s="22">
        <v>1000</v>
      </c>
    </row>
    <row r="113" spans="2:15" ht="160.5" customHeight="1" x14ac:dyDescent="0.25">
      <c r="B113" s="12">
        <f t="shared" si="7"/>
        <v>109</v>
      </c>
      <c r="C113" s="13">
        <v>46250</v>
      </c>
      <c r="D113" s="14"/>
      <c r="E113" s="16" t="s">
        <v>97</v>
      </c>
      <c r="F113" s="11">
        <v>10</v>
      </c>
      <c r="G113" s="36">
        <v>24867.553199999998</v>
      </c>
      <c r="H113" s="28"/>
      <c r="I113" s="26">
        <f t="shared" si="4"/>
        <v>0</v>
      </c>
      <c r="J113" s="18" t="e">
        <f>+#REF!*J$3</f>
        <v>#REF!</v>
      </c>
      <c r="K113" s="21" t="e">
        <f>+J113+#REF!</f>
        <v>#REF!</v>
      </c>
      <c r="L113" s="18" t="e">
        <f t="shared" si="5"/>
        <v>#REF!</v>
      </c>
      <c r="M113" s="18" t="e">
        <f t="shared" si="6"/>
        <v>#REF!</v>
      </c>
      <c r="N113" s="22">
        <v>200</v>
      </c>
      <c r="O113" s="22">
        <v>1000</v>
      </c>
    </row>
    <row r="114" spans="2:15" ht="160.5" customHeight="1" x14ac:dyDescent="0.25">
      <c r="B114" s="12">
        <f t="shared" si="7"/>
        <v>110</v>
      </c>
      <c r="C114" s="13">
        <v>46253</v>
      </c>
      <c r="D114" s="14"/>
      <c r="E114" s="16" t="s">
        <v>90</v>
      </c>
      <c r="F114" s="11">
        <v>18</v>
      </c>
      <c r="G114" s="36">
        <v>31696.508025000003</v>
      </c>
      <c r="H114" s="28"/>
      <c r="I114" s="26">
        <f t="shared" si="4"/>
        <v>0</v>
      </c>
      <c r="J114" s="18" t="e">
        <f>+#REF!*J$3</f>
        <v>#REF!</v>
      </c>
      <c r="K114" s="21" t="e">
        <f>+J114+#REF!</f>
        <v>#REF!</v>
      </c>
      <c r="L114" s="18" t="e">
        <f t="shared" si="5"/>
        <v>#REF!</v>
      </c>
      <c r="M114" s="18" t="e">
        <f t="shared" si="6"/>
        <v>#REF!</v>
      </c>
      <c r="N114" s="22">
        <v>200</v>
      </c>
      <c r="O114" s="22">
        <v>1000</v>
      </c>
    </row>
    <row r="115" spans="2:15" ht="160.5" customHeight="1" x14ac:dyDescent="0.25">
      <c r="B115" s="12">
        <f t="shared" si="7"/>
        <v>111</v>
      </c>
      <c r="C115" s="13">
        <v>46254</v>
      </c>
      <c r="D115" s="14"/>
      <c r="E115" s="16" t="s">
        <v>98</v>
      </c>
      <c r="F115" s="11">
        <v>10</v>
      </c>
      <c r="G115" s="36">
        <v>28588.876574999998</v>
      </c>
      <c r="H115" s="28"/>
      <c r="I115" s="26">
        <f t="shared" si="4"/>
        <v>0</v>
      </c>
      <c r="J115" s="18" t="e">
        <f>+#REF!*J$3</f>
        <v>#REF!</v>
      </c>
      <c r="K115" s="21" t="e">
        <f>+J115+#REF!</f>
        <v>#REF!</v>
      </c>
      <c r="L115" s="18" t="e">
        <f t="shared" si="5"/>
        <v>#REF!</v>
      </c>
      <c r="M115" s="18" t="e">
        <f t="shared" si="6"/>
        <v>#REF!</v>
      </c>
      <c r="N115" s="22">
        <v>200</v>
      </c>
      <c r="O115" s="22">
        <v>1000</v>
      </c>
    </row>
    <row r="116" spans="2:15" ht="160.5" customHeight="1" x14ac:dyDescent="0.25">
      <c r="B116" s="12">
        <f t="shared" si="7"/>
        <v>112</v>
      </c>
      <c r="C116" s="13">
        <v>46255</v>
      </c>
      <c r="D116" s="14"/>
      <c r="E116" s="16" t="s">
        <v>99</v>
      </c>
      <c r="F116" s="11">
        <v>2</v>
      </c>
      <c r="G116" s="36">
        <v>29842.374974999999</v>
      </c>
      <c r="H116" s="28"/>
      <c r="I116" s="26">
        <f t="shared" si="4"/>
        <v>0</v>
      </c>
      <c r="J116" s="18" t="e">
        <f>+#REF!*J$3</f>
        <v>#REF!</v>
      </c>
      <c r="K116" s="21" t="e">
        <f>+J116+#REF!</f>
        <v>#REF!</v>
      </c>
      <c r="L116" s="18" t="e">
        <f t="shared" si="5"/>
        <v>#REF!</v>
      </c>
      <c r="M116" s="18" t="e">
        <f t="shared" si="6"/>
        <v>#REF!</v>
      </c>
      <c r="N116" s="22">
        <v>200</v>
      </c>
      <c r="O116" s="22">
        <v>1000</v>
      </c>
    </row>
    <row r="117" spans="2:15" ht="160.5" customHeight="1" x14ac:dyDescent="0.25">
      <c r="B117" s="12">
        <f t="shared" si="7"/>
        <v>113</v>
      </c>
      <c r="C117" s="13">
        <v>46259</v>
      </c>
      <c r="D117" s="14"/>
      <c r="E117" s="16" t="s">
        <v>100</v>
      </c>
      <c r="F117" s="11">
        <v>10</v>
      </c>
      <c r="G117" s="36">
        <v>31696.508025000003</v>
      </c>
      <c r="H117" s="28"/>
      <c r="I117" s="26">
        <f t="shared" si="4"/>
        <v>0</v>
      </c>
      <c r="J117" s="18" t="e">
        <f>+#REF!*J$3</f>
        <v>#REF!</v>
      </c>
      <c r="K117" s="21" t="e">
        <f>+J117+#REF!</f>
        <v>#REF!</v>
      </c>
      <c r="L117" s="18" t="e">
        <f t="shared" si="5"/>
        <v>#REF!</v>
      </c>
      <c r="M117" s="18" t="e">
        <f t="shared" si="6"/>
        <v>#REF!</v>
      </c>
      <c r="N117" s="22">
        <v>200</v>
      </c>
      <c r="O117" s="22">
        <v>1000</v>
      </c>
    </row>
    <row r="118" spans="2:15" ht="160.5" customHeight="1" x14ac:dyDescent="0.25">
      <c r="B118" s="12">
        <f t="shared" si="7"/>
        <v>114</v>
      </c>
      <c r="C118" s="13">
        <v>46269</v>
      </c>
      <c r="D118" s="14"/>
      <c r="E118" s="16" t="s">
        <v>90</v>
      </c>
      <c r="F118" s="11">
        <v>6</v>
      </c>
      <c r="G118" s="36">
        <v>24867.553199999998</v>
      </c>
      <c r="H118" s="28"/>
      <c r="I118" s="26">
        <f t="shared" si="4"/>
        <v>0</v>
      </c>
      <c r="J118" s="18" t="e">
        <f>+#REF!*J$3</f>
        <v>#REF!</v>
      </c>
      <c r="K118" s="21" t="e">
        <f>+J118+#REF!</f>
        <v>#REF!</v>
      </c>
      <c r="L118" s="18" t="e">
        <f t="shared" si="5"/>
        <v>#REF!</v>
      </c>
      <c r="M118" s="18" t="e">
        <f t="shared" si="6"/>
        <v>#REF!</v>
      </c>
      <c r="N118" s="22">
        <v>200</v>
      </c>
      <c r="O118" s="22">
        <v>1000</v>
      </c>
    </row>
    <row r="119" spans="2:15" ht="160.5" customHeight="1" x14ac:dyDescent="0.25">
      <c r="B119" s="12">
        <f t="shared" si="7"/>
        <v>115</v>
      </c>
      <c r="C119" s="13">
        <v>46272</v>
      </c>
      <c r="D119" s="14"/>
      <c r="E119" s="16" t="s">
        <v>88</v>
      </c>
      <c r="F119" s="11">
        <v>9</v>
      </c>
      <c r="G119" s="36">
        <v>26734.743525000002</v>
      </c>
      <c r="H119" s="28"/>
      <c r="I119" s="26">
        <f t="shared" si="4"/>
        <v>0</v>
      </c>
      <c r="J119" s="18" t="e">
        <f>+#REF!*J$3</f>
        <v>#REF!</v>
      </c>
      <c r="K119" s="21" t="e">
        <f>+J119+#REF!</f>
        <v>#REF!</v>
      </c>
      <c r="L119" s="18" t="e">
        <f t="shared" si="5"/>
        <v>#REF!</v>
      </c>
      <c r="M119" s="18" t="e">
        <f t="shared" si="6"/>
        <v>#REF!</v>
      </c>
      <c r="N119" s="22">
        <v>200</v>
      </c>
      <c r="O119" s="22">
        <v>1000</v>
      </c>
    </row>
    <row r="120" spans="2:15" ht="160.5" customHeight="1" x14ac:dyDescent="0.25">
      <c r="B120" s="12">
        <f t="shared" si="7"/>
        <v>116</v>
      </c>
      <c r="C120" s="13">
        <v>46275</v>
      </c>
      <c r="D120" s="14"/>
      <c r="E120" s="16" t="s">
        <v>101</v>
      </c>
      <c r="F120" s="11">
        <v>10</v>
      </c>
      <c r="G120" s="36">
        <v>29842.374974999999</v>
      </c>
      <c r="H120" s="28"/>
      <c r="I120" s="26">
        <f t="shared" si="4"/>
        <v>0</v>
      </c>
      <c r="J120" s="18" t="e">
        <f>+#REF!*J$3</f>
        <v>#REF!</v>
      </c>
      <c r="K120" s="21" t="e">
        <f>+J120+#REF!</f>
        <v>#REF!</v>
      </c>
      <c r="L120" s="18" t="e">
        <f t="shared" si="5"/>
        <v>#REF!</v>
      </c>
      <c r="M120" s="18" t="e">
        <f t="shared" si="6"/>
        <v>#REF!</v>
      </c>
      <c r="N120" s="22">
        <v>200</v>
      </c>
      <c r="O120" s="22">
        <v>1000</v>
      </c>
    </row>
    <row r="121" spans="2:15" ht="160.5" customHeight="1" x14ac:dyDescent="0.25">
      <c r="B121" s="12">
        <f t="shared" si="7"/>
        <v>117</v>
      </c>
      <c r="C121" s="13">
        <v>46278</v>
      </c>
      <c r="D121" s="14"/>
      <c r="E121" s="16" t="s">
        <v>246</v>
      </c>
      <c r="F121" s="11">
        <v>5</v>
      </c>
      <c r="G121" s="36">
        <v>34190.447549999997</v>
      </c>
      <c r="H121" s="28"/>
      <c r="I121" s="26">
        <f t="shared" si="4"/>
        <v>0</v>
      </c>
      <c r="J121" s="18" t="e">
        <f>+#REF!*J$3</f>
        <v>#REF!</v>
      </c>
      <c r="K121" s="21" t="e">
        <f>+J121+#REF!</f>
        <v>#REF!</v>
      </c>
      <c r="L121" s="18" t="e">
        <f t="shared" si="5"/>
        <v>#REF!</v>
      </c>
      <c r="M121" s="18" t="e">
        <f t="shared" si="6"/>
        <v>#REF!</v>
      </c>
      <c r="N121" s="22">
        <v>200</v>
      </c>
      <c r="O121" s="22">
        <v>1000</v>
      </c>
    </row>
    <row r="122" spans="2:15" ht="160.5" customHeight="1" x14ac:dyDescent="0.25">
      <c r="B122" s="12">
        <f t="shared" si="7"/>
        <v>118</v>
      </c>
      <c r="C122" s="13">
        <v>46290</v>
      </c>
      <c r="D122" s="14"/>
      <c r="E122" s="16" t="s">
        <v>271</v>
      </c>
      <c r="F122" s="11">
        <v>10</v>
      </c>
      <c r="G122" s="36">
        <v>19265.982225000003</v>
      </c>
      <c r="H122" s="28"/>
      <c r="I122" s="26">
        <f t="shared" si="4"/>
        <v>0</v>
      </c>
      <c r="J122" s="18" t="e">
        <f>+#REF!*J$3</f>
        <v>#REF!</v>
      </c>
      <c r="K122" s="21" t="e">
        <f>+J122+#REF!</f>
        <v>#REF!</v>
      </c>
      <c r="L122" s="18" t="e">
        <f t="shared" si="5"/>
        <v>#REF!</v>
      </c>
      <c r="M122" s="18" t="e">
        <f t="shared" si="6"/>
        <v>#REF!</v>
      </c>
      <c r="N122" s="22">
        <v>200</v>
      </c>
      <c r="O122" s="22">
        <v>1000</v>
      </c>
    </row>
    <row r="123" spans="2:15" ht="160.5" customHeight="1" x14ac:dyDescent="0.25">
      <c r="B123" s="12">
        <f t="shared" si="7"/>
        <v>119</v>
      </c>
      <c r="C123" s="13">
        <v>46302</v>
      </c>
      <c r="D123" s="33"/>
      <c r="E123" s="16" t="s">
        <v>102</v>
      </c>
      <c r="F123" s="11">
        <v>10</v>
      </c>
      <c r="G123" s="36">
        <v>51987.513374999995</v>
      </c>
      <c r="H123" s="28"/>
      <c r="I123" s="26">
        <f t="shared" si="4"/>
        <v>0</v>
      </c>
      <c r="J123" s="18" t="e">
        <f>+#REF!*J$3</f>
        <v>#REF!</v>
      </c>
      <c r="K123" s="21" t="e">
        <f>+J123+#REF!</f>
        <v>#REF!</v>
      </c>
      <c r="L123" s="18" t="e">
        <f t="shared" si="5"/>
        <v>#REF!</v>
      </c>
      <c r="M123" s="18" t="e">
        <f t="shared" si="6"/>
        <v>#REF!</v>
      </c>
      <c r="N123" s="22">
        <v>200</v>
      </c>
      <c r="O123" s="22">
        <v>1000</v>
      </c>
    </row>
    <row r="124" spans="2:15" ht="160.5" customHeight="1" x14ac:dyDescent="0.25">
      <c r="B124" s="12">
        <f t="shared" si="7"/>
        <v>120</v>
      </c>
      <c r="C124" s="13">
        <v>46388</v>
      </c>
      <c r="D124" s="14"/>
      <c r="E124" s="16" t="s">
        <v>103</v>
      </c>
      <c r="F124" s="11">
        <v>9</v>
      </c>
      <c r="G124" s="36">
        <v>34804.139475000004</v>
      </c>
      <c r="H124" s="28"/>
      <c r="I124" s="26">
        <f t="shared" si="4"/>
        <v>0</v>
      </c>
      <c r="J124" s="18" t="e">
        <f>+#REF!*J$3</f>
        <v>#REF!</v>
      </c>
      <c r="K124" s="21" t="e">
        <f>+J124+#REF!</f>
        <v>#REF!</v>
      </c>
      <c r="L124" s="18" t="e">
        <f t="shared" si="5"/>
        <v>#REF!</v>
      </c>
      <c r="M124" s="18" t="e">
        <f t="shared" si="6"/>
        <v>#REF!</v>
      </c>
      <c r="N124" s="22">
        <v>200</v>
      </c>
      <c r="O124" s="22">
        <v>1000</v>
      </c>
    </row>
    <row r="125" spans="2:15" ht="160.5" customHeight="1" x14ac:dyDescent="0.25">
      <c r="B125" s="12">
        <f t="shared" si="7"/>
        <v>121</v>
      </c>
      <c r="C125" s="13">
        <v>46405</v>
      </c>
      <c r="D125" s="14"/>
      <c r="E125" s="16" t="s">
        <v>104</v>
      </c>
      <c r="F125" s="11">
        <v>8</v>
      </c>
      <c r="G125" s="36">
        <v>21446.547149999999</v>
      </c>
      <c r="H125" s="28"/>
      <c r="I125" s="26">
        <f t="shared" si="4"/>
        <v>0</v>
      </c>
      <c r="J125" s="18" t="e">
        <f>+#REF!*J$3</f>
        <v>#REF!</v>
      </c>
      <c r="K125" s="21" t="e">
        <f>+J125+#REF!</f>
        <v>#REF!</v>
      </c>
      <c r="L125" s="18" t="e">
        <f t="shared" si="5"/>
        <v>#REF!</v>
      </c>
      <c r="M125" s="18" t="e">
        <f t="shared" si="6"/>
        <v>#REF!</v>
      </c>
      <c r="N125" s="22">
        <v>200</v>
      </c>
      <c r="O125" s="22">
        <v>1000</v>
      </c>
    </row>
    <row r="126" spans="2:15" ht="160.5" customHeight="1" x14ac:dyDescent="0.25">
      <c r="B126" s="12">
        <f t="shared" si="7"/>
        <v>122</v>
      </c>
      <c r="C126" s="13">
        <v>46409</v>
      </c>
      <c r="D126" s="14"/>
      <c r="E126" s="16" t="s">
        <v>105</v>
      </c>
      <c r="F126" s="11">
        <v>1</v>
      </c>
      <c r="G126" s="36">
        <v>18652.290300000001</v>
      </c>
      <c r="H126" s="28"/>
      <c r="I126" s="26">
        <f t="shared" si="4"/>
        <v>0</v>
      </c>
      <c r="J126" s="18" t="e">
        <f>+#REF!*J$3</f>
        <v>#REF!</v>
      </c>
      <c r="K126" s="21" t="e">
        <f>+J126+#REF!</f>
        <v>#REF!</v>
      </c>
      <c r="L126" s="18" t="e">
        <f t="shared" si="5"/>
        <v>#REF!</v>
      </c>
      <c r="M126" s="18" t="e">
        <f t="shared" si="6"/>
        <v>#REF!</v>
      </c>
      <c r="N126" s="22">
        <v>200</v>
      </c>
      <c r="O126" s="22">
        <v>1000</v>
      </c>
    </row>
    <row r="127" spans="2:15" ht="160.5" customHeight="1" x14ac:dyDescent="0.25">
      <c r="B127" s="12">
        <f t="shared" si="7"/>
        <v>123</v>
      </c>
      <c r="C127" s="13">
        <v>46412</v>
      </c>
      <c r="D127" s="14"/>
      <c r="E127" s="16" t="s">
        <v>106</v>
      </c>
      <c r="F127" s="11">
        <v>1</v>
      </c>
      <c r="G127" s="36">
        <v>18652.290300000001</v>
      </c>
      <c r="H127" s="28"/>
      <c r="I127" s="26">
        <f t="shared" si="4"/>
        <v>0</v>
      </c>
      <c r="J127" s="18" t="e">
        <f>+#REF!*J$3</f>
        <v>#REF!</v>
      </c>
      <c r="K127" s="21" t="e">
        <f>+J127+#REF!</f>
        <v>#REF!</v>
      </c>
      <c r="L127" s="18" t="e">
        <f t="shared" si="5"/>
        <v>#REF!</v>
      </c>
      <c r="M127" s="18" t="e">
        <f t="shared" si="6"/>
        <v>#REF!</v>
      </c>
      <c r="N127" s="22">
        <v>200</v>
      </c>
      <c r="O127" s="22">
        <v>1000</v>
      </c>
    </row>
    <row r="128" spans="2:15" ht="160.5" customHeight="1" x14ac:dyDescent="0.25">
      <c r="B128" s="12">
        <f t="shared" si="7"/>
        <v>124</v>
      </c>
      <c r="C128" s="13">
        <v>46414</v>
      </c>
      <c r="D128" s="14"/>
      <c r="E128" s="16" t="s">
        <v>107</v>
      </c>
      <c r="F128" s="11">
        <v>3</v>
      </c>
      <c r="G128" s="36">
        <v>18652.290300000001</v>
      </c>
      <c r="H128" s="28"/>
      <c r="I128" s="26">
        <f t="shared" si="4"/>
        <v>0</v>
      </c>
      <c r="J128" s="18" t="e">
        <f>+#REF!*J$3</f>
        <v>#REF!</v>
      </c>
      <c r="K128" s="21" t="e">
        <f>+J128+#REF!</f>
        <v>#REF!</v>
      </c>
      <c r="L128" s="18" t="e">
        <f t="shared" si="5"/>
        <v>#REF!</v>
      </c>
      <c r="M128" s="18" t="e">
        <f t="shared" si="6"/>
        <v>#REF!</v>
      </c>
      <c r="N128" s="22">
        <v>200</v>
      </c>
      <c r="O128" s="22">
        <v>1000</v>
      </c>
    </row>
    <row r="129" spans="2:15" ht="160.5" customHeight="1" x14ac:dyDescent="0.25">
      <c r="B129" s="12">
        <f t="shared" si="7"/>
        <v>125</v>
      </c>
      <c r="C129" s="13">
        <v>46470</v>
      </c>
      <c r="D129" s="14"/>
      <c r="E129" s="16" t="s">
        <v>108</v>
      </c>
      <c r="F129" s="11">
        <v>1</v>
      </c>
      <c r="G129" s="36">
        <v>19265.982225000003</v>
      </c>
      <c r="H129" s="28"/>
      <c r="I129" s="26">
        <f t="shared" si="4"/>
        <v>0</v>
      </c>
      <c r="J129" s="18" t="e">
        <f>+#REF!*J$3</f>
        <v>#REF!</v>
      </c>
      <c r="K129" s="21" t="e">
        <f>+J129+#REF!</f>
        <v>#REF!</v>
      </c>
      <c r="L129" s="18" t="e">
        <f t="shared" si="5"/>
        <v>#REF!</v>
      </c>
      <c r="M129" s="18" t="e">
        <f t="shared" si="6"/>
        <v>#REF!</v>
      </c>
      <c r="N129" s="22">
        <v>200</v>
      </c>
      <c r="O129" s="22">
        <v>1000</v>
      </c>
    </row>
    <row r="130" spans="2:15" ht="160.5" customHeight="1" x14ac:dyDescent="0.25">
      <c r="B130" s="12">
        <f t="shared" si="7"/>
        <v>126</v>
      </c>
      <c r="C130" s="13">
        <v>46473</v>
      </c>
      <c r="D130" s="14"/>
      <c r="E130" s="16" t="s">
        <v>109</v>
      </c>
      <c r="F130" s="11">
        <v>8</v>
      </c>
      <c r="G130" s="36">
        <v>19265.982225000003</v>
      </c>
      <c r="H130" s="28"/>
      <c r="I130" s="26">
        <f t="shared" si="4"/>
        <v>0</v>
      </c>
      <c r="J130" s="18" t="e">
        <f>+#REF!*J$3</f>
        <v>#REF!</v>
      </c>
      <c r="K130" s="21" t="e">
        <f>+J130+#REF!</f>
        <v>#REF!</v>
      </c>
      <c r="L130" s="18" t="e">
        <f t="shared" si="5"/>
        <v>#REF!</v>
      </c>
      <c r="M130" s="18" t="e">
        <f t="shared" si="6"/>
        <v>#REF!</v>
      </c>
      <c r="N130" s="22">
        <v>200</v>
      </c>
      <c r="O130" s="22">
        <v>1000</v>
      </c>
    </row>
    <row r="131" spans="2:15" ht="160.5" customHeight="1" x14ac:dyDescent="0.25">
      <c r="B131" s="12">
        <f t="shared" si="7"/>
        <v>127</v>
      </c>
      <c r="C131" s="13">
        <v>46486</v>
      </c>
      <c r="D131" s="14"/>
      <c r="E131" s="16" t="s">
        <v>110</v>
      </c>
      <c r="F131" s="11">
        <v>5</v>
      </c>
      <c r="G131" s="36">
        <v>19265.982225000003</v>
      </c>
      <c r="H131" s="28"/>
      <c r="I131" s="26">
        <f t="shared" si="4"/>
        <v>0</v>
      </c>
      <c r="J131" s="18" t="e">
        <f>+#REF!*J$3</f>
        <v>#REF!</v>
      </c>
      <c r="K131" s="21" t="e">
        <f>+J131+#REF!</f>
        <v>#REF!</v>
      </c>
      <c r="L131" s="18" t="e">
        <f t="shared" si="5"/>
        <v>#REF!</v>
      </c>
      <c r="M131" s="18" t="e">
        <f t="shared" si="6"/>
        <v>#REF!</v>
      </c>
      <c r="N131" s="22">
        <v>200</v>
      </c>
      <c r="O131" s="22">
        <v>1000</v>
      </c>
    </row>
    <row r="132" spans="2:15" ht="160.5" customHeight="1" x14ac:dyDescent="0.25">
      <c r="B132" s="12">
        <f t="shared" si="7"/>
        <v>128</v>
      </c>
      <c r="C132" s="13">
        <v>46487</v>
      </c>
      <c r="D132" s="14"/>
      <c r="E132" s="16" t="s">
        <v>111</v>
      </c>
      <c r="F132" s="11">
        <v>6</v>
      </c>
      <c r="G132" s="36">
        <v>19265.982225000003</v>
      </c>
      <c r="H132" s="28"/>
      <c r="I132" s="26">
        <f t="shared" si="4"/>
        <v>0</v>
      </c>
      <c r="J132" s="18" t="e">
        <f>+#REF!*J$3</f>
        <v>#REF!</v>
      </c>
      <c r="K132" s="21" t="e">
        <f>+J132+#REF!</f>
        <v>#REF!</v>
      </c>
      <c r="L132" s="18" t="e">
        <f t="shared" si="5"/>
        <v>#REF!</v>
      </c>
      <c r="M132" s="18" t="e">
        <f t="shared" si="6"/>
        <v>#REF!</v>
      </c>
      <c r="N132" s="22">
        <v>200</v>
      </c>
      <c r="O132" s="22">
        <v>1000</v>
      </c>
    </row>
    <row r="133" spans="2:15" ht="160.5" customHeight="1" x14ac:dyDescent="0.25">
      <c r="B133" s="12">
        <f t="shared" si="7"/>
        <v>129</v>
      </c>
      <c r="C133" s="13">
        <v>48267</v>
      </c>
      <c r="D133" s="14"/>
      <c r="E133" s="16" t="s">
        <v>272</v>
      </c>
      <c r="F133" s="11">
        <v>1</v>
      </c>
      <c r="G133" s="36">
        <v>13050.719325</v>
      </c>
      <c r="H133" s="28"/>
      <c r="I133" s="26">
        <f t="shared" si="4"/>
        <v>0</v>
      </c>
      <c r="J133" s="18" t="e">
        <f>+#REF!*J$3</f>
        <v>#REF!</v>
      </c>
      <c r="K133" s="21" t="e">
        <f>+J133+#REF!</f>
        <v>#REF!</v>
      </c>
      <c r="L133" s="18" t="e">
        <f t="shared" si="5"/>
        <v>#REF!</v>
      </c>
      <c r="M133" s="18" t="e">
        <f t="shared" si="6"/>
        <v>#REF!</v>
      </c>
      <c r="N133" s="22">
        <v>200</v>
      </c>
      <c r="O133" s="22">
        <v>1000</v>
      </c>
    </row>
    <row r="134" spans="2:15" ht="160.5" customHeight="1" x14ac:dyDescent="0.25">
      <c r="B134" s="12">
        <f t="shared" si="7"/>
        <v>130</v>
      </c>
      <c r="C134" s="13">
        <v>48360</v>
      </c>
      <c r="D134" s="14"/>
      <c r="E134" s="16" t="s">
        <v>28</v>
      </c>
      <c r="F134" s="11">
        <v>4</v>
      </c>
      <c r="G134" s="36">
        <v>38133.744599999998</v>
      </c>
      <c r="H134" s="28"/>
      <c r="I134" s="26">
        <f t="shared" ref="I134:I197" si="8">+G134*H134</f>
        <v>0</v>
      </c>
      <c r="J134" s="18" t="e">
        <f>+#REF!*J$3</f>
        <v>#REF!</v>
      </c>
      <c r="K134" s="21" t="e">
        <f>+J134+#REF!</f>
        <v>#REF!</v>
      </c>
      <c r="L134" s="18" t="e">
        <f t="shared" ref="L134:L197" si="9">+K134*0.19</f>
        <v>#REF!</v>
      </c>
      <c r="M134" s="18" t="e">
        <f t="shared" ref="M134:M197" si="10">+L134+J134</f>
        <v>#REF!</v>
      </c>
      <c r="N134" s="22">
        <v>200</v>
      </c>
      <c r="O134" s="22">
        <v>1000</v>
      </c>
    </row>
    <row r="135" spans="2:15" ht="160.5" customHeight="1" x14ac:dyDescent="0.25">
      <c r="B135" s="12">
        <f t="shared" ref="B135:B198" si="11">+B134+1</f>
        <v>131</v>
      </c>
      <c r="C135" s="13">
        <v>48374</v>
      </c>
      <c r="D135" s="14"/>
      <c r="E135" s="16" t="s">
        <v>112</v>
      </c>
      <c r="F135" s="11">
        <v>5</v>
      </c>
      <c r="G135" s="36">
        <v>20519.480625</v>
      </c>
      <c r="H135" s="28"/>
      <c r="I135" s="26">
        <f t="shared" si="8"/>
        <v>0</v>
      </c>
      <c r="J135" s="18" t="e">
        <f>+#REF!*J$3</f>
        <v>#REF!</v>
      </c>
      <c r="K135" s="21" t="e">
        <f>+J135+#REF!</f>
        <v>#REF!</v>
      </c>
      <c r="L135" s="18" t="e">
        <f t="shared" si="9"/>
        <v>#REF!</v>
      </c>
      <c r="M135" s="18" t="e">
        <f t="shared" si="10"/>
        <v>#REF!</v>
      </c>
      <c r="N135" s="22">
        <v>200</v>
      </c>
      <c r="O135" s="22">
        <v>1000</v>
      </c>
    </row>
    <row r="136" spans="2:15" ht="160.5" customHeight="1" x14ac:dyDescent="0.25">
      <c r="B136" s="12">
        <f t="shared" si="11"/>
        <v>132</v>
      </c>
      <c r="C136" s="13">
        <v>48380</v>
      </c>
      <c r="D136" s="14"/>
      <c r="E136" s="16" t="s">
        <v>88</v>
      </c>
      <c r="F136" s="11">
        <v>8</v>
      </c>
      <c r="G136" s="36">
        <v>23914.372125000005</v>
      </c>
      <c r="H136" s="28"/>
      <c r="I136" s="26">
        <f t="shared" si="8"/>
        <v>0</v>
      </c>
      <c r="J136" s="18" t="e">
        <f>+#REF!*J$3</f>
        <v>#REF!</v>
      </c>
      <c r="K136" s="21" t="e">
        <f>+J136+#REF!</f>
        <v>#REF!</v>
      </c>
      <c r="L136" s="18" t="e">
        <f t="shared" si="9"/>
        <v>#REF!</v>
      </c>
      <c r="M136" s="18" t="e">
        <f t="shared" si="10"/>
        <v>#REF!</v>
      </c>
      <c r="N136" s="22">
        <v>200</v>
      </c>
      <c r="O136" s="22">
        <v>1000</v>
      </c>
    </row>
    <row r="137" spans="2:15" ht="160.5" customHeight="1" x14ac:dyDescent="0.25">
      <c r="B137" s="12">
        <f t="shared" si="11"/>
        <v>133</v>
      </c>
      <c r="C137" s="13">
        <v>48408</v>
      </c>
      <c r="D137" s="14"/>
      <c r="E137" s="16" t="s">
        <v>113</v>
      </c>
      <c r="F137" s="11">
        <v>7</v>
      </c>
      <c r="G137" s="36">
        <v>31239.503400000001</v>
      </c>
      <c r="H137" s="28"/>
      <c r="I137" s="26">
        <f t="shared" si="8"/>
        <v>0</v>
      </c>
      <c r="J137" s="18" t="e">
        <f>+#REF!*J$3</f>
        <v>#REF!</v>
      </c>
      <c r="K137" s="21" t="e">
        <f>+J137+#REF!</f>
        <v>#REF!</v>
      </c>
      <c r="L137" s="18" t="e">
        <f t="shared" si="9"/>
        <v>#REF!</v>
      </c>
      <c r="M137" s="18" t="e">
        <f t="shared" si="10"/>
        <v>#REF!</v>
      </c>
      <c r="N137" s="22">
        <v>200</v>
      </c>
      <c r="O137" s="22">
        <v>1000</v>
      </c>
    </row>
    <row r="138" spans="2:15" ht="160.5" customHeight="1" x14ac:dyDescent="0.25">
      <c r="B138" s="12">
        <f t="shared" si="11"/>
        <v>134</v>
      </c>
      <c r="C138" s="13">
        <v>48411</v>
      </c>
      <c r="D138" s="14"/>
      <c r="E138" s="16" t="s">
        <v>114</v>
      </c>
      <c r="F138" s="11">
        <v>6</v>
      </c>
      <c r="G138" s="36">
        <v>25141.755974999996</v>
      </c>
      <c r="H138" s="28"/>
      <c r="I138" s="26">
        <f t="shared" si="8"/>
        <v>0</v>
      </c>
      <c r="J138" s="18" t="e">
        <f>+#REF!*J$3</f>
        <v>#REF!</v>
      </c>
      <c r="K138" s="21" t="e">
        <f>+J138+#REF!</f>
        <v>#REF!</v>
      </c>
      <c r="L138" s="18" t="e">
        <f t="shared" si="9"/>
        <v>#REF!</v>
      </c>
      <c r="M138" s="18" t="e">
        <f t="shared" si="10"/>
        <v>#REF!</v>
      </c>
      <c r="N138" s="22">
        <v>200</v>
      </c>
      <c r="O138" s="22">
        <v>1000</v>
      </c>
    </row>
    <row r="139" spans="2:15" ht="160.5" customHeight="1" x14ac:dyDescent="0.25">
      <c r="B139" s="12">
        <f t="shared" si="11"/>
        <v>135</v>
      </c>
      <c r="C139" s="13">
        <v>48412</v>
      </c>
      <c r="D139" s="14"/>
      <c r="E139" s="16" t="s">
        <v>115</v>
      </c>
      <c r="F139" s="11">
        <v>1</v>
      </c>
      <c r="G139" s="36">
        <v>22060.239075000005</v>
      </c>
      <c r="H139" s="28"/>
      <c r="I139" s="26">
        <f t="shared" si="8"/>
        <v>0</v>
      </c>
      <c r="J139" s="18" t="e">
        <f>+#REF!*J$3</f>
        <v>#REF!</v>
      </c>
      <c r="K139" s="21" t="e">
        <f>+J139+#REF!</f>
        <v>#REF!</v>
      </c>
      <c r="L139" s="18" t="e">
        <f t="shared" si="9"/>
        <v>#REF!</v>
      </c>
      <c r="M139" s="18" t="e">
        <f t="shared" si="10"/>
        <v>#REF!</v>
      </c>
      <c r="N139" s="22">
        <v>200</v>
      </c>
      <c r="O139" s="22">
        <v>1000</v>
      </c>
    </row>
    <row r="140" spans="2:15" ht="160.5" customHeight="1" x14ac:dyDescent="0.25">
      <c r="B140" s="12">
        <f t="shared" si="11"/>
        <v>136</v>
      </c>
      <c r="C140" s="13">
        <v>48415</v>
      </c>
      <c r="D140" s="14"/>
      <c r="E140" s="16" t="s">
        <v>116</v>
      </c>
      <c r="F140" s="11">
        <v>4</v>
      </c>
      <c r="G140" s="36">
        <v>25755.447899999999</v>
      </c>
      <c r="H140" s="28"/>
      <c r="I140" s="26">
        <f t="shared" si="8"/>
        <v>0</v>
      </c>
      <c r="J140" s="18" t="e">
        <f>+#REF!*J$3</f>
        <v>#REF!</v>
      </c>
      <c r="K140" s="21" t="e">
        <f>+J140+#REF!</f>
        <v>#REF!</v>
      </c>
      <c r="L140" s="18" t="e">
        <f t="shared" si="9"/>
        <v>#REF!</v>
      </c>
      <c r="M140" s="18" t="e">
        <f t="shared" si="10"/>
        <v>#REF!</v>
      </c>
      <c r="N140" s="22">
        <v>200</v>
      </c>
      <c r="O140" s="22">
        <v>1000</v>
      </c>
    </row>
    <row r="141" spans="2:15" ht="160.5" customHeight="1" x14ac:dyDescent="0.25">
      <c r="B141" s="12">
        <f t="shared" si="11"/>
        <v>137</v>
      </c>
      <c r="C141" s="13">
        <v>48453</v>
      </c>
      <c r="D141" s="14"/>
      <c r="E141" s="16" t="s">
        <v>117</v>
      </c>
      <c r="F141" s="11">
        <v>4</v>
      </c>
      <c r="G141" s="36">
        <v>21133.172550000003</v>
      </c>
      <c r="H141" s="28"/>
      <c r="I141" s="26">
        <f t="shared" si="8"/>
        <v>0</v>
      </c>
      <c r="J141" s="18" t="e">
        <f>+#REF!*J$3</f>
        <v>#REF!</v>
      </c>
      <c r="K141" s="21" t="e">
        <f>+J141+#REF!</f>
        <v>#REF!</v>
      </c>
      <c r="L141" s="18" t="e">
        <f t="shared" si="9"/>
        <v>#REF!</v>
      </c>
      <c r="M141" s="18" t="e">
        <f t="shared" si="10"/>
        <v>#REF!</v>
      </c>
      <c r="N141" s="22">
        <v>200</v>
      </c>
      <c r="O141" s="22">
        <v>1000</v>
      </c>
    </row>
    <row r="142" spans="2:15" ht="160.5" customHeight="1" x14ac:dyDescent="0.25">
      <c r="B142" s="12">
        <f t="shared" si="11"/>
        <v>138</v>
      </c>
      <c r="C142" s="13">
        <v>48460</v>
      </c>
      <c r="D142" s="14"/>
      <c r="E142" s="16" t="s">
        <v>295</v>
      </c>
      <c r="F142" s="11">
        <v>10</v>
      </c>
      <c r="G142" s="36">
        <v>33563.698349999999</v>
      </c>
      <c r="H142" s="28"/>
      <c r="I142" s="26">
        <f t="shared" si="8"/>
        <v>0</v>
      </c>
      <c r="J142" s="18" t="e">
        <f>+#REF!*J$3</f>
        <v>#REF!</v>
      </c>
      <c r="K142" s="21" t="e">
        <f>+J142+#REF!</f>
        <v>#REF!</v>
      </c>
      <c r="L142" s="18" t="e">
        <f t="shared" si="9"/>
        <v>#REF!</v>
      </c>
      <c r="M142" s="18" t="e">
        <f t="shared" si="10"/>
        <v>#REF!</v>
      </c>
      <c r="N142" s="22">
        <v>200</v>
      </c>
      <c r="O142" s="22">
        <v>1000</v>
      </c>
    </row>
    <row r="143" spans="2:15" ht="160.5" customHeight="1" x14ac:dyDescent="0.25">
      <c r="B143" s="12">
        <f t="shared" si="11"/>
        <v>139</v>
      </c>
      <c r="C143" s="13">
        <v>48510</v>
      </c>
      <c r="D143" s="14"/>
      <c r="E143" s="16" t="s">
        <v>118</v>
      </c>
      <c r="F143" s="11">
        <v>10</v>
      </c>
      <c r="G143" s="36">
        <v>29424.542175000002</v>
      </c>
      <c r="H143" s="28"/>
      <c r="I143" s="26">
        <f t="shared" si="8"/>
        <v>0</v>
      </c>
      <c r="J143" s="18" t="e">
        <f>+#REF!*J$3</f>
        <v>#REF!</v>
      </c>
      <c r="K143" s="21" t="e">
        <f>+J143+#REF!</f>
        <v>#REF!</v>
      </c>
      <c r="L143" s="18" t="e">
        <f t="shared" si="9"/>
        <v>#REF!</v>
      </c>
      <c r="M143" s="18" t="e">
        <f t="shared" si="10"/>
        <v>#REF!</v>
      </c>
      <c r="N143" s="22">
        <v>200</v>
      </c>
      <c r="O143" s="22">
        <v>1000</v>
      </c>
    </row>
    <row r="144" spans="2:15" ht="160.5" customHeight="1" x14ac:dyDescent="0.25">
      <c r="B144" s="12">
        <f t="shared" si="11"/>
        <v>140</v>
      </c>
      <c r="C144" s="13">
        <v>48511</v>
      </c>
      <c r="D144" s="14"/>
      <c r="E144" s="16" t="s">
        <v>119</v>
      </c>
      <c r="F144" s="11">
        <v>4</v>
      </c>
      <c r="G144" s="36">
        <v>29424.542175000002</v>
      </c>
      <c r="H144" s="28"/>
      <c r="I144" s="26">
        <f t="shared" si="8"/>
        <v>0</v>
      </c>
      <c r="J144" s="18" t="e">
        <f>+#REF!*J$3</f>
        <v>#REF!</v>
      </c>
      <c r="K144" s="21" t="e">
        <f>+J144+#REF!</f>
        <v>#REF!</v>
      </c>
      <c r="L144" s="18" t="e">
        <f t="shared" si="9"/>
        <v>#REF!</v>
      </c>
      <c r="M144" s="18" t="e">
        <f t="shared" si="10"/>
        <v>#REF!</v>
      </c>
      <c r="N144" s="22">
        <v>200</v>
      </c>
      <c r="O144" s="22">
        <v>1000</v>
      </c>
    </row>
    <row r="145" spans="2:15" ht="160.5" customHeight="1" x14ac:dyDescent="0.25">
      <c r="B145" s="12">
        <f t="shared" si="11"/>
        <v>141</v>
      </c>
      <c r="C145" s="13">
        <v>48512</v>
      </c>
      <c r="D145" s="14"/>
      <c r="E145" s="16" t="s">
        <v>120</v>
      </c>
      <c r="F145" s="11">
        <v>4</v>
      </c>
      <c r="G145" s="36">
        <v>29424.542175000002</v>
      </c>
      <c r="H145" s="28"/>
      <c r="I145" s="26">
        <f t="shared" si="8"/>
        <v>0</v>
      </c>
      <c r="J145" s="18" t="e">
        <f>+#REF!*J$3</f>
        <v>#REF!</v>
      </c>
      <c r="K145" s="21" t="e">
        <f>+J145+#REF!</f>
        <v>#REF!</v>
      </c>
      <c r="L145" s="18" t="e">
        <f t="shared" si="9"/>
        <v>#REF!</v>
      </c>
      <c r="M145" s="18" t="e">
        <f t="shared" si="10"/>
        <v>#REF!</v>
      </c>
      <c r="N145" s="22">
        <v>200</v>
      </c>
      <c r="O145" s="22">
        <v>1000</v>
      </c>
    </row>
    <row r="146" spans="2:15" ht="160.5" customHeight="1" x14ac:dyDescent="0.25">
      <c r="B146" s="12">
        <f t="shared" si="11"/>
        <v>142</v>
      </c>
      <c r="C146" s="13">
        <v>48514</v>
      </c>
      <c r="D146" s="14"/>
      <c r="E146" s="16" t="s">
        <v>121</v>
      </c>
      <c r="F146" s="11">
        <v>4</v>
      </c>
      <c r="G146" s="36">
        <v>29424.542175000002</v>
      </c>
      <c r="H146" s="28"/>
      <c r="I146" s="26">
        <f t="shared" si="8"/>
        <v>0</v>
      </c>
      <c r="J146" s="18" t="e">
        <f>+#REF!*J$3</f>
        <v>#REF!</v>
      </c>
      <c r="K146" s="21" t="e">
        <f>+J146+#REF!</f>
        <v>#REF!</v>
      </c>
      <c r="L146" s="18" t="e">
        <f t="shared" si="9"/>
        <v>#REF!</v>
      </c>
      <c r="M146" s="18" t="e">
        <f t="shared" si="10"/>
        <v>#REF!</v>
      </c>
      <c r="N146" s="22">
        <v>200</v>
      </c>
      <c r="O146" s="22">
        <v>1000</v>
      </c>
    </row>
    <row r="147" spans="2:15" ht="160.5" customHeight="1" x14ac:dyDescent="0.25">
      <c r="B147" s="12">
        <f t="shared" si="11"/>
        <v>143</v>
      </c>
      <c r="C147" s="13">
        <v>48517</v>
      </c>
      <c r="D147" s="14"/>
      <c r="E147" s="16" t="s">
        <v>122</v>
      </c>
      <c r="F147" s="11">
        <v>5</v>
      </c>
      <c r="G147" s="36">
        <v>23300.680200000003</v>
      </c>
      <c r="H147" s="28"/>
      <c r="I147" s="26">
        <f t="shared" si="8"/>
        <v>0</v>
      </c>
      <c r="J147" s="18" t="e">
        <f>+#REF!*J$3</f>
        <v>#REF!</v>
      </c>
      <c r="K147" s="21" t="e">
        <f>+J147+#REF!</f>
        <v>#REF!</v>
      </c>
      <c r="L147" s="18" t="e">
        <f t="shared" si="9"/>
        <v>#REF!</v>
      </c>
      <c r="M147" s="18" t="e">
        <f t="shared" si="10"/>
        <v>#REF!</v>
      </c>
      <c r="N147" s="22">
        <v>200</v>
      </c>
      <c r="O147" s="22">
        <v>1000</v>
      </c>
    </row>
    <row r="148" spans="2:15" ht="160.5" customHeight="1" x14ac:dyDescent="0.25">
      <c r="B148" s="12">
        <f t="shared" si="11"/>
        <v>144</v>
      </c>
      <c r="C148" s="13">
        <v>48520</v>
      </c>
      <c r="D148" s="14"/>
      <c r="E148" s="16" t="s">
        <v>123</v>
      </c>
      <c r="F148" s="11">
        <v>6</v>
      </c>
      <c r="G148" s="36">
        <v>23914.372125000005</v>
      </c>
      <c r="H148" s="28"/>
      <c r="I148" s="26">
        <f t="shared" si="8"/>
        <v>0</v>
      </c>
      <c r="J148" s="18" t="e">
        <f>+#REF!*J$3</f>
        <v>#REF!</v>
      </c>
      <c r="K148" s="21" t="e">
        <f>+J148+#REF!</f>
        <v>#REF!</v>
      </c>
      <c r="L148" s="18" t="e">
        <f t="shared" si="9"/>
        <v>#REF!</v>
      </c>
      <c r="M148" s="18" t="e">
        <f t="shared" si="10"/>
        <v>#REF!</v>
      </c>
      <c r="N148" s="22">
        <v>200</v>
      </c>
      <c r="O148" s="22">
        <v>1000</v>
      </c>
    </row>
    <row r="149" spans="2:15" ht="160.5" customHeight="1" x14ac:dyDescent="0.25">
      <c r="B149" s="12">
        <f t="shared" si="11"/>
        <v>145</v>
      </c>
      <c r="C149" s="13">
        <v>48523</v>
      </c>
      <c r="D149" s="14"/>
      <c r="E149" s="16" t="s">
        <v>273</v>
      </c>
      <c r="F149" s="11">
        <v>3</v>
      </c>
      <c r="G149" s="36">
        <v>21133.172550000003</v>
      </c>
      <c r="H149" s="28"/>
      <c r="I149" s="26">
        <f t="shared" si="8"/>
        <v>0</v>
      </c>
      <c r="J149" s="18" t="e">
        <f>+#REF!*J$3</f>
        <v>#REF!</v>
      </c>
      <c r="K149" s="21" t="e">
        <f>+J149+#REF!</f>
        <v>#REF!</v>
      </c>
      <c r="L149" s="18" t="e">
        <f t="shared" si="9"/>
        <v>#REF!</v>
      </c>
      <c r="M149" s="18" t="e">
        <f t="shared" si="10"/>
        <v>#REF!</v>
      </c>
      <c r="N149" s="22">
        <v>200</v>
      </c>
      <c r="O149" s="22">
        <v>1000</v>
      </c>
    </row>
    <row r="150" spans="2:15" ht="160.5" customHeight="1" x14ac:dyDescent="0.25">
      <c r="B150" s="12">
        <f t="shared" si="11"/>
        <v>146</v>
      </c>
      <c r="C150" s="13">
        <v>48547</v>
      </c>
      <c r="D150" s="14"/>
      <c r="E150" s="16" t="s">
        <v>124</v>
      </c>
      <c r="F150" s="11">
        <v>3</v>
      </c>
      <c r="G150" s="36">
        <v>29842.374974999999</v>
      </c>
      <c r="H150" s="28"/>
      <c r="I150" s="26">
        <f t="shared" si="8"/>
        <v>0</v>
      </c>
      <c r="J150" s="18" t="e">
        <f>+#REF!*J$3</f>
        <v>#REF!</v>
      </c>
      <c r="K150" s="21" t="e">
        <f>+J150+#REF!</f>
        <v>#REF!</v>
      </c>
      <c r="L150" s="18" t="e">
        <f t="shared" si="9"/>
        <v>#REF!</v>
      </c>
      <c r="M150" s="18" t="e">
        <f t="shared" si="10"/>
        <v>#REF!</v>
      </c>
      <c r="N150" s="22">
        <v>200</v>
      </c>
      <c r="O150" s="22">
        <v>1000</v>
      </c>
    </row>
    <row r="151" spans="2:15" ht="160.5" customHeight="1" x14ac:dyDescent="0.25">
      <c r="B151" s="12">
        <f t="shared" si="11"/>
        <v>147</v>
      </c>
      <c r="C151" s="13">
        <v>48555</v>
      </c>
      <c r="D151" s="14"/>
      <c r="E151" s="16" t="s">
        <v>125</v>
      </c>
      <c r="F151" s="11">
        <v>4</v>
      </c>
      <c r="G151" s="36">
        <v>22060.239075000005</v>
      </c>
      <c r="H151" s="28"/>
      <c r="I151" s="26">
        <f t="shared" si="8"/>
        <v>0</v>
      </c>
      <c r="J151" s="18" t="e">
        <f>+#REF!*J$3</f>
        <v>#REF!</v>
      </c>
      <c r="K151" s="21" t="e">
        <f>+J151+#REF!</f>
        <v>#REF!</v>
      </c>
      <c r="L151" s="18" t="e">
        <f t="shared" si="9"/>
        <v>#REF!</v>
      </c>
      <c r="M151" s="18" t="e">
        <f t="shared" si="10"/>
        <v>#REF!</v>
      </c>
      <c r="N151" s="22">
        <v>200</v>
      </c>
      <c r="O151" s="22">
        <v>1000</v>
      </c>
    </row>
    <row r="152" spans="2:15" ht="160.5" customHeight="1" x14ac:dyDescent="0.25">
      <c r="B152" s="12">
        <f t="shared" si="11"/>
        <v>148</v>
      </c>
      <c r="C152" s="13">
        <v>48558</v>
      </c>
      <c r="D152" s="14"/>
      <c r="E152" s="16" t="s">
        <v>126</v>
      </c>
      <c r="F152" s="11">
        <v>12</v>
      </c>
      <c r="G152" s="36">
        <v>26721.686250000002</v>
      </c>
      <c r="H152" s="28"/>
      <c r="I152" s="26">
        <f t="shared" si="8"/>
        <v>0</v>
      </c>
      <c r="J152" s="18" t="e">
        <f>+#REF!*J$3</f>
        <v>#REF!</v>
      </c>
      <c r="K152" s="21" t="e">
        <f>+J152+#REF!</f>
        <v>#REF!</v>
      </c>
      <c r="L152" s="18" t="e">
        <f t="shared" si="9"/>
        <v>#REF!</v>
      </c>
      <c r="M152" s="18" t="e">
        <f t="shared" si="10"/>
        <v>#REF!</v>
      </c>
      <c r="N152" s="22">
        <v>200</v>
      </c>
      <c r="O152" s="22">
        <v>1000</v>
      </c>
    </row>
    <row r="153" spans="2:15" ht="160.5" customHeight="1" x14ac:dyDescent="0.25">
      <c r="B153" s="12">
        <f t="shared" si="11"/>
        <v>149</v>
      </c>
      <c r="C153" s="13">
        <v>48559</v>
      </c>
      <c r="D153" s="14"/>
      <c r="E153" s="16" t="s">
        <v>127</v>
      </c>
      <c r="F153" s="11">
        <v>2</v>
      </c>
      <c r="G153" s="36">
        <v>18652.290300000001</v>
      </c>
      <c r="H153" s="28"/>
      <c r="I153" s="26">
        <f t="shared" si="8"/>
        <v>0</v>
      </c>
      <c r="J153" s="18" t="e">
        <f>+#REF!*J$3</f>
        <v>#REF!</v>
      </c>
      <c r="K153" s="21" t="e">
        <f>+J153+#REF!</f>
        <v>#REF!</v>
      </c>
      <c r="L153" s="18" t="e">
        <f t="shared" si="9"/>
        <v>#REF!</v>
      </c>
      <c r="M153" s="18" t="e">
        <f t="shared" si="10"/>
        <v>#REF!</v>
      </c>
      <c r="N153" s="22">
        <v>200</v>
      </c>
      <c r="O153" s="22">
        <v>1000</v>
      </c>
    </row>
    <row r="154" spans="2:15" ht="160.5" customHeight="1" x14ac:dyDescent="0.25">
      <c r="B154" s="12">
        <f t="shared" si="11"/>
        <v>150</v>
      </c>
      <c r="C154" s="13">
        <v>48565</v>
      </c>
      <c r="D154" s="14"/>
      <c r="E154" s="16" t="s">
        <v>128</v>
      </c>
      <c r="F154" s="11">
        <v>10</v>
      </c>
      <c r="G154" s="36">
        <v>21133.172550000003</v>
      </c>
      <c r="H154" s="28"/>
      <c r="I154" s="26">
        <f t="shared" si="8"/>
        <v>0</v>
      </c>
      <c r="J154" s="18" t="e">
        <f>+#REF!*J$3</f>
        <v>#REF!</v>
      </c>
      <c r="K154" s="21" t="e">
        <f>+J154+#REF!</f>
        <v>#REF!</v>
      </c>
      <c r="L154" s="18" t="e">
        <f t="shared" si="9"/>
        <v>#REF!</v>
      </c>
      <c r="M154" s="18" t="e">
        <f t="shared" si="10"/>
        <v>#REF!</v>
      </c>
      <c r="N154" s="22">
        <v>200</v>
      </c>
      <c r="O154" s="22">
        <v>1000</v>
      </c>
    </row>
    <row r="155" spans="2:15" ht="160.5" customHeight="1" x14ac:dyDescent="0.25">
      <c r="B155" s="12">
        <f t="shared" si="11"/>
        <v>151</v>
      </c>
      <c r="C155" s="13">
        <v>48571</v>
      </c>
      <c r="D155" s="14"/>
      <c r="E155" s="16" t="s">
        <v>129</v>
      </c>
      <c r="F155" s="11">
        <v>6</v>
      </c>
      <c r="G155" s="36">
        <v>31082.8161</v>
      </c>
      <c r="H155" s="28"/>
      <c r="I155" s="26">
        <f t="shared" si="8"/>
        <v>0</v>
      </c>
      <c r="J155" s="18" t="e">
        <f>+#REF!*J$3</f>
        <v>#REF!</v>
      </c>
      <c r="K155" s="21" t="e">
        <f>+J155+#REF!</f>
        <v>#REF!</v>
      </c>
      <c r="L155" s="18" t="e">
        <f t="shared" si="9"/>
        <v>#REF!</v>
      </c>
      <c r="M155" s="18" t="e">
        <f t="shared" si="10"/>
        <v>#REF!</v>
      </c>
      <c r="N155" s="22">
        <v>200</v>
      </c>
      <c r="O155" s="22">
        <v>1000</v>
      </c>
    </row>
    <row r="156" spans="2:15" ht="160.5" customHeight="1" x14ac:dyDescent="0.25">
      <c r="B156" s="12">
        <f t="shared" si="11"/>
        <v>152</v>
      </c>
      <c r="C156" s="13">
        <v>48580</v>
      </c>
      <c r="D156" s="14"/>
      <c r="E156" s="16" t="s">
        <v>130</v>
      </c>
      <c r="F156" s="11">
        <v>11</v>
      </c>
      <c r="G156" s="36">
        <v>21133.172550000003</v>
      </c>
      <c r="H156" s="28"/>
      <c r="I156" s="26">
        <f t="shared" si="8"/>
        <v>0</v>
      </c>
      <c r="J156" s="18" t="e">
        <f>+#REF!*J$3</f>
        <v>#REF!</v>
      </c>
      <c r="K156" s="21" t="e">
        <f>+J156+#REF!</f>
        <v>#REF!</v>
      </c>
      <c r="L156" s="18" t="e">
        <f t="shared" si="9"/>
        <v>#REF!</v>
      </c>
      <c r="M156" s="18" t="e">
        <f t="shared" si="10"/>
        <v>#REF!</v>
      </c>
      <c r="N156" s="22">
        <v>200</v>
      </c>
      <c r="O156" s="22">
        <v>1000</v>
      </c>
    </row>
    <row r="157" spans="2:15" ht="160.5" customHeight="1" x14ac:dyDescent="0.25">
      <c r="B157" s="12">
        <f t="shared" si="11"/>
        <v>153</v>
      </c>
      <c r="C157" s="13">
        <v>48586</v>
      </c>
      <c r="D157" s="14"/>
      <c r="E157" s="16" t="s">
        <v>131</v>
      </c>
      <c r="F157" s="11">
        <v>1</v>
      </c>
      <c r="G157" s="36">
        <v>30651.926025000004</v>
      </c>
      <c r="H157" s="28"/>
      <c r="I157" s="26">
        <f t="shared" si="8"/>
        <v>0</v>
      </c>
      <c r="J157" s="18" t="e">
        <f>+#REF!*J$3</f>
        <v>#REF!</v>
      </c>
      <c r="K157" s="21" t="e">
        <f>+J157+#REF!</f>
        <v>#REF!</v>
      </c>
      <c r="L157" s="18" t="e">
        <f t="shared" si="9"/>
        <v>#REF!</v>
      </c>
      <c r="M157" s="18" t="e">
        <f t="shared" si="10"/>
        <v>#REF!</v>
      </c>
      <c r="N157" s="22">
        <v>200</v>
      </c>
      <c r="O157" s="22">
        <v>1000</v>
      </c>
    </row>
    <row r="158" spans="2:15" ht="160.5" customHeight="1" x14ac:dyDescent="0.25">
      <c r="B158" s="12">
        <f t="shared" si="11"/>
        <v>154</v>
      </c>
      <c r="C158" s="13">
        <v>48587</v>
      </c>
      <c r="D158" s="14"/>
      <c r="E158" s="16" t="s">
        <v>132</v>
      </c>
      <c r="F158" s="11">
        <v>2</v>
      </c>
      <c r="G158" s="36">
        <v>21120.115275000004</v>
      </c>
      <c r="H158" s="28"/>
      <c r="I158" s="26">
        <f t="shared" si="8"/>
        <v>0</v>
      </c>
      <c r="J158" s="18" t="e">
        <f>+#REF!*J$3</f>
        <v>#REF!</v>
      </c>
      <c r="K158" s="21" t="e">
        <f>+J158+#REF!</f>
        <v>#REF!</v>
      </c>
      <c r="L158" s="18" t="e">
        <f t="shared" si="9"/>
        <v>#REF!</v>
      </c>
      <c r="M158" s="18" t="e">
        <f t="shared" si="10"/>
        <v>#REF!</v>
      </c>
      <c r="N158" s="22">
        <v>200</v>
      </c>
      <c r="O158" s="22">
        <v>1000</v>
      </c>
    </row>
    <row r="159" spans="2:15" ht="160.5" customHeight="1" x14ac:dyDescent="0.25">
      <c r="B159" s="12">
        <f t="shared" si="11"/>
        <v>155</v>
      </c>
      <c r="C159" s="13">
        <v>48596</v>
      </c>
      <c r="D159" s="14"/>
      <c r="E159" s="16" t="s">
        <v>86</v>
      </c>
      <c r="F159" s="11">
        <v>4</v>
      </c>
      <c r="G159" s="36">
        <v>22347.499124999998</v>
      </c>
      <c r="H159" s="28"/>
      <c r="I159" s="26">
        <f t="shared" si="8"/>
        <v>0</v>
      </c>
      <c r="J159" s="18" t="e">
        <f>+#REF!*J$3</f>
        <v>#REF!</v>
      </c>
      <c r="K159" s="21" t="e">
        <f>+J159+#REF!</f>
        <v>#REF!</v>
      </c>
      <c r="L159" s="18" t="e">
        <f t="shared" si="9"/>
        <v>#REF!</v>
      </c>
      <c r="M159" s="18" t="e">
        <f t="shared" si="10"/>
        <v>#REF!</v>
      </c>
      <c r="N159" s="22">
        <v>200</v>
      </c>
      <c r="O159" s="22">
        <v>1000</v>
      </c>
    </row>
    <row r="160" spans="2:15" ht="160.5" customHeight="1" x14ac:dyDescent="0.25">
      <c r="B160" s="12">
        <f t="shared" si="11"/>
        <v>156</v>
      </c>
      <c r="C160" s="13">
        <v>48597</v>
      </c>
      <c r="D160" s="14"/>
      <c r="E160" s="16" t="s">
        <v>86</v>
      </c>
      <c r="F160" s="11">
        <v>2</v>
      </c>
      <c r="G160" s="36">
        <v>22347.499124999998</v>
      </c>
      <c r="H160" s="28"/>
      <c r="I160" s="26">
        <f t="shared" si="8"/>
        <v>0</v>
      </c>
      <c r="J160" s="18" t="e">
        <f>+#REF!*J$3</f>
        <v>#REF!</v>
      </c>
      <c r="K160" s="21" t="e">
        <f>+J160+#REF!</f>
        <v>#REF!</v>
      </c>
      <c r="L160" s="18" t="e">
        <f t="shared" si="9"/>
        <v>#REF!</v>
      </c>
      <c r="M160" s="18" t="e">
        <f t="shared" si="10"/>
        <v>#REF!</v>
      </c>
      <c r="N160" s="22">
        <v>200</v>
      </c>
      <c r="O160" s="22">
        <v>1000</v>
      </c>
    </row>
    <row r="161" spans="2:15" ht="160.5" customHeight="1" x14ac:dyDescent="0.25">
      <c r="B161" s="12">
        <f t="shared" si="11"/>
        <v>157</v>
      </c>
      <c r="C161" s="13">
        <v>48598</v>
      </c>
      <c r="D161" s="14"/>
      <c r="E161" s="16" t="s">
        <v>86</v>
      </c>
      <c r="F161" s="11">
        <v>10</v>
      </c>
      <c r="G161" s="36">
        <v>22373.613675000004</v>
      </c>
      <c r="H161" s="28"/>
      <c r="I161" s="26">
        <f t="shared" si="8"/>
        <v>0</v>
      </c>
      <c r="J161" s="18" t="e">
        <f>+#REF!*J$3</f>
        <v>#REF!</v>
      </c>
      <c r="K161" s="21" t="e">
        <f>+J161+#REF!</f>
        <v>#REF!</v>
      </c>
      <c r="L161" s="18" t="e">
        <f t="shared" si="9"/>
        <v>#REF!</v>
      </c>
      <c r="M161" s="18" t="e">
        <f t="shared" si="10"/>
        <v>#REF!</v>
      </c>
      <c r="N161" s="22">
        <v>200</v>
      </c>
      <c r="O161" s="22">
        <v>1000</v>
      </c>
    </row>
    <row r="162" spans="2:15" ht="160.5" customHeight="1" x14ac:dyDescent="0.25">
      <c r="B162" s="12">
        <f t="shared" si="11"/>
        <v>158</v>
      </c>
      <c r="C162" s="13">
        <v>48603</v>
      </c>
      <c r="D162" s="14"/>
      <c r="E162" s="16" t="s">
        <v>28</v>
      </c>
      <c r="F162" s="11">
        <v>4</v>
      </c>
      <c r="G162" s="36">
        <v>26721.686250000002</v>
      </c>
      <c r="H162" s="28"/>
      <c r="I162" s="26">
        <f t="shared" si="8"/>
        <v>0</v>
      </c>
      <c r="J162" s="18" t="e">
        <f>+#REF!*J$3</f>
        <v>#REF!</v>
      </c>
      <c r="K162" s="21" t="e">
        <f>+J162+#REF!</f>
        <v>#REF!</v>
      </c>
      <c r="L162" s="18" t="e">
        <f t="shared" si="9"/>
        <v>#REF!</v>
      </c>
      <c r="M162" s="18" t="e">
        <f t="shared" si="10"/>
        <v>#REF!</v>
      </c>
      <c r="N162" s="22">
        <v>200</v>
      </c>
      <c r="O162" s="22">
        <v>1000</v>
      </c>
    </row>
    <row r="163" spans="2:15" ht="160.5" customHeight="1" x14ac:dyDescent="0.25">
      <c r="B163" s="12">
        <f t="shared" si="11"/>
        <v>159</v>
      </c>
      <c r="C163" s="13">
        <v>48604</v>
      </c>
      <c r="D163" s="14"/>
      <c r="E163" s="16" t="s">
        <v>28</v>
      </c>
      <c r="F163" s="11">
        <v>9</v>
      </c>
      <c r="G163" s="36">
        <v>22373.613675000004</v>
      </c>
      <c r="H163" s="28"/>
      <c r="I163" s="26">
        <f t="shared" si="8"/>
        <v>0</v>
      </c>
      <c r="J163" s="18" t="e">
        <f>+#REF!*J$3</f>
        <v>#REF!</v>
      </c>
      <c r="K163" s="21" t="e">
        <f>+J163+#REF!</f>
        <v>#REF!</v>
      </c>
      <c r="L163" s="18" t="e">
        <f t="shared" si="9"/>
        <v>#REF!</v>
      </c>
      <c r="M163" s="18" t="e">
        <f t="shared" si="10"/>
        <v>#REF!</v>
      </c>
      <c r="N163" s="22">
        <v>200</v>
      </c>
      <c r="O163" s="22">
        <v>1000</v>
      </c>
    </row>
    <row r="164" spans="2:15" ht="160.5" customHeight="1" x14ac:dyDescent="0.25">
      <c r="B164" s="12">
        <f t="shared" si="11"/>
        <v>160</v>
      </c>
      <c r="C164" s="13">
        <v>48605</v>
      </c>
      <c r="D164" s="14"/>
      <c r="E164" s="16" t="s">
        <v>133</v>
      </c>
      <c r="F164" s="11">
        <v>4</v>
      </c>
      <c r="G164" s="36">
        <v>28184.101050000005</v>
      </c>
      <c r="H164" s="28"/>
      <c r="I164" s="26">
        <f t="shared" si="8"/>
        <v>0</v>
      </c>
      <c r="J164" s="18" t="e">
        <f>+#REF!*J$3</f>
        <v>#REF!</v>
      </c>
      <c r="K164" s="21" t="e">
        <f>+J164+#REF!</f>
        <v>#REF!</v>
      </c>
      <c r="L164" s="18" t="e">
        <f t="shared" si="9"/>
        <v>#REF!</v>
      </c>
      <c r="M164" s="18" t="e">
        <f t="shared" si="10"/>
        <v>#REF!</v>
      </c>
      <c r="N164" s="22">
        <v>200</v>
      </c>
      <c r="O164" s="22">
        <v>1000</v>
      </c>
    </row>
    <row r="165" spans="2:15" ht="160.5" customHeight="1" x14ac:dyDescent="0.25">
      <c r="B165" s="12">
        <f t="shared" si="11"/>
        <v>161</v>
      </c>
      <c r="C165" s="13">
        <v>48612</v>
      </c>
      <c r="D165" s="14"/>
      <c r="E165" s="16" t="s">
        <v>134</v>
      </c>
      <c r="F165" s="11">
        <v>5</v>
      </c>
      <c r="G165" s="36">
        <v>31696.508025000003</v>
      </c>
      <c r="H165" s="28"/>
      <c r="I165" s="26">
        <f t="shared" si="8"/>
        <v>0</v>
      </c>
      <c r="J165" s="18" t="e">
        <f>+#REF!*J$3</f>
        <v>#REF!</v>
      </c>
      <c r="K165" s="21" t="e">
        <f>+J165+#REF!</f>
        <v>#REF!</v>
      </c>
      <c r="L165" s="18" t="e">
        <f t="shared" si="9"/>
        <v>#REF!</v>
      </c>
      <c r="M165" s="18" t="e">
        <f t="shared" si="10"/>
        <v>#REF!</v>
      </c>
      <c r="N165" s="22">
        <v>200</v>
      </c>
      <c r="O165" s="22">
        <v>1000</v>
      </c>
    </row>
    <row r="166" spans="2:15" ht="160.5" customHeight="1" x14ac:dyDescent="0.25">
      <c r="B166" s="12">
        <f t="shared" si="11"/>
        <v>162</v>
      </c>
      <c r="C166" s="13">
        <v>48614</v>
      </c>
      <c r="D166" s="14"/>
      <c r="E166" s="16" t="s">
        <v>135</v>
      </c>
      <c r="F166" s="11">
        <v>2</v>
      </c>
      <c r="G166" s="36">
        <v>34921.654949999996</v>
      </c>
      <c r="H166" s="28"/>
      <c r="I166" s="26">
        <f t="shared" si="8"/>
        <v>0</v>
      </c>
      <c r="J166" s="18" t="e">
        <f>+#REF!*J$3</f>
        <v>#REF!</v>
      </c>
      <c r="K166" s="21" t="e">
        <f>+J166+#REF!</f>
        <v>#REF!</v>
      </c>
      <c r="L166" s="18" t="e">
        <f t="shared" si="9"/>
        <v>#REF!</v>
      </c>
      <c r="M166" s="18" t="e">
        <f t="shared" si="10"/>
        <v>#REF!</v>
      </c>
      <c r="N166" s="22">
        <v>200</v>
      </c>
      <c r="O166" s="22">
        <v>1000</v>
      </c>
    </row>
    <row r="167" spans="2:15" ht="160.5" customHeight="1" x14ac:dyDescent="0.25">
      <c r="B167" s="12">
        <f t="shared" si="11"/>
        <v>163</v>
      </c>
      <c r="C167" s="13">
        <v>48620</v>
      </c>
      <c r="D167" s="14"/>
      <c r="E167" s="16" t="s">
        <v>274</v>
      </c>
      <c r="F167" s="11">
        <v>10</v>
      </c>
      <c r="G167" s="36">
        <v>21133.172550000003</v>
      </c>
      <c r="H167" s="28"/>
      <c r="I167" s="26">
        <f t="shared" si="8"/>
        <v>0</v>
      </c>
      <c r="J167" s="18" t="e">
        <f>+#REF!*J$3</f>
        <v>#REF!</v>
      </c>
      <c r="K167" s="21" t="e">
        <f>+J167+#REF!</f>
        <v>#REF!</v>
      </c>
      <c r="L167" s="18" t="e">
        <f t="shared" si="9"/>
        <v>#REF!</v>
      </c>
      <c r="M167" s="18" t="e">
        <f t="shared" si="10"/>
        <v>#REF!</v>
      </c>
      <c r="N167" s="22">
        <v>200</v>
      </c>
      <c r="O167" s="22">
        <v>1000</v>
      </c>
    </row>
    <row r="168" spans="2:15" ht="160.5" customHeight="1" x14ac:dyDescent="0.25">
      <c r="B168" s="12">
        <f t="shared" si="11"/>
        <v>164</v>
      </c>
      <c r="C168" s="13">
        <v>48621</v>
      </c>
      <c r="D168" s="14"/>
      <c r="E168" s="16" t="s">
        <v>136</v>
      </c>
      <c r="F168" s="11">
        <v>12</v>
      </c>
      <c r="G168" s="36">
        <v>29842.374974999999</v>
      </c>
      <c r="H168" s="28"/>
      <c r="I168" s="26">
        <f t="shared" si="8"/>
        <v>0</v>
      </c>
      <c r="J168" s="18" t="e">
        <f>+#REF!*J$3</f>
        <v>#REF!</v>
      </c>
      <c r="K168" s="21" t="e">
        <f>+J168+#REF!</f>
        <v>#REF!</v>
      </c>
      <c r="L168" s="18" t="e">
        <f t="shared" si="9"/>
        <v>#REF!</v>
      </c>
      <c r="M168" s="18" t="e">
        <f t="shared" si="10"/>
        <v>#REF!</v>
      </c>
      <c r="N168" s="22">
        <v>200</v>
      </c>
      <c r="O168" s="22">
        <v>1000</v>
      </c>
    </row>
    <row r="169" spans="2:15" ht="160.5" customHeight="1" x14ac:dyDescent="0.25">
      <c r="B169" s="12">
        <f t="shared" si="11"/>
        <v>165</v>
      </c>
      <c r="C169" s="13">
        <v>48622</v>
      </c>
      <c r="D169" s="14"/>
      <c r="E169" s="16" t="s">
        <v>137</v>
      </c>
      <c r="F169" s="11">
        <v>9</v>
      </c>
      <c r="G169" s="36">
        <v>29842.374974999999</v>
      </c>
      <c r="H169" s="28"/>
      <c r="I169" s="26">
        <f t="shared" si="8"/>
        <v>0</v>
      </c>
      <c r="J169" s="18" t="e">
        <f>+#REF!*J$3</f>
        <v>#REF!</v>
      </c>
      <c r="K169" s="21" t="e">
        <f>+J169+#REF!</f>
        <v>#REF!</v>
      </c>
      <c r="L169" s="18" t="e">
        <f t="shared" si="9"/>
        <v>#REF!</v>
      </c>
      <c r="M169" s="18" t="e">
        <f t="shared" si="10"/>
        <v>#REF!</v>
      </c>
      <c r="N169" s="22">
        <v>200</v>
      </c>
      <c r="O169" s="22">
        <v>1000</v>
      </c>
    </row>
    <row r="170" spans="2:15" ht="160.5" customHeight="1" x14ac:dyDescent="0.25">
      <c r="B170" s="12">
        <f t="shared" si="11"/>
        <v>166</v>
      </c>
      <c r="C170" s="13">
        <v>48623</v>
      </c>
      <c r="D170" s="14"/>
      <c r="E170" s="16" t="s">
        <v>138</v>
      </c>
      <c r="F170" s="11">
        <v>10</v>
      </c>
      <c r="G170" s="36">
        <v>23914.372125000005</v>
      </c>
      <c r="H170" s="28"/>
      <c r="I170" s="26">
        <f t="shared" si="8"/>
        <v>0</v>
      </c>
      <c r="J170" s="18" t="e">
        <f>+#REF!*J$3</f>
        <v>#REF!</v>
      </c>
      <c r="K170" s="21" t="e">
        <f>+J170+#REF!</f>
        <v>#REF!</v>
      </c>
      <c r="L170" s="18" t="e">
        <f t="shared" si="9"/>
        <v>#REF!</v>
      </c>
      <c r="M170" s="18" t="e">
        <f t="shared" si="10"/>
        <v>#REF!</v>
      </c>
      <c r="N170" s="22">
        <v>200</v>
      </c>
      <c r="O170" s="22">
        <v>1000</v>
      </c>
    </row>
    <row r="171" spans="2:15" ht="160.5" customHeight="1" x14ac:dyDescent="0.25">
      <c r="B171" s="12">
        <f t="shared" si="11"/>
        <v>167</v>
      </c>
      <c r="C171" s="13">
        <v>48625</v>
      </c>
      <c r="D171" s="14"/>
      <c r="E171" s="16" t="s">
        <v>139</v>
      </c>
      <c r="F171" s="11">
        <v>6</v>
      </c>
      <c r="G171" s="36">
        <v>24867.553199999998</v>
      </c>
      <c r="H171" s="28"/>
      <c r="I171" s="26">
        <f t="shared" si="8"/>
        <v>0</v>
      </c>
      <c r="J171" s="18" t="e">
        <f>+#REF!*J$3</f>
        <v>#REF!</v>
      </c>
      <c r="K171" s="21" t="e">
        <f>+J171+#REF!</f>
        <v>#REF!</v>
      </c>
      <c r="L171" s="18" t="e">
        <f t="shared" si="9"/>
        <v>#REF!</v>
      </c>
      <c r="M171" s="18" t="e">
        <f t="shared" si="10"/>
        <v>#REF!</v>
      </c>
      <c r="N171" s="22">
        <v>200</v>
      </c>
      <c r="O171" s="22">
        <v>1000</v>
      </c>
    </row>
    <row r="172" spans="2:15" ht="160.5" customHeight="1" x14ac:dyDescent="0.25">
      <c r="B172" s="12">
        <f t="shared" si="11"/>
        <v>168</v>
      </c>
      <c r="C172" s="13">
        <v>48627</v>
      </c>
      <c r="D172" s="14"/>
      <c r="E172" s="16" t="s">
        <v>140</v>
      </c>
      <c r="F172" s="11">
        <v>3</v>
      </c>
      <c r="G172" s="36">
        <v>28588.876574999998</v>
      </c>
      <c r="H172" s="28"/>
      <c r="I172" s="26">
        <f t="shared" si="8"/>
        <v>0</v>
      </c>
      <c r="J172" s="18" t="e">
        <f>+#REF!*J$3</f>
        <v>#REF!</v>
      </c>
      <c r="K172" s="21" t="e">
        <f>+J172+#REF!</f>
        <v>#REF!</v>
      </c>
      <c r="L172" s="18" t="e">
        <f t="shared" si="9"/>
        <v>#REF!</v>
      </c>
      <c r="M172" s="18" t="e">
        <f t="shared" si="10"/>
        <v>#REF!</v>
      </c>
      <c r="N172" s="22">
        <v>200</v>
      </c>
      <c r="O172" s="22">
        <v>1000</v>
      </c>
    </row>
    <row r="173" spans="2:15" ht="160.5" customHeight="1" x14ac:dyDescent="0.25">
      <c r="B173" s="12">
        <f t="shared" si="11"/>
        <v>169</v>
      </c>
      <c r="C173" s="13">
        <v>48628</v>
      </c>
      <c r="D173" s="14"/>
      <c r="E173" s="16" t="s">
        <v>141</v>
      </c>
      <c r="F173" s="11">
        <v>5</v>
      </c>
      <c r="G173" s="36">
        <v>16785.099975000001</v>
      </c>
      <c r="H173" s="28"/>
      <c r="I173" s="26">
        <f t="shared" si="8"/>
        <v>0</v>
      </c>
      <c r="J173" s="18" t="e">
        <f>+#REF!*J$3</f>
        <v>#REF!</v>
      </c>
      <c r="K173" s="21" t="e">
        <f>+J173+#REF!</f>
        <v>#REF!</v>
      </c>
      <c r="L173" s="18" t="e">
        <f t="shared" si="9"/>
        <v>#REF!</v>
      </c>
      <c r="M173" s="18" t="e">
        <f t="shared" si="10"/>
        <v>#REF!</v>
      </c>
      <c r="N173" s="22">
        <v>200</v>
      </c>
      <c r="O173" s="22">
        <v>1000</v>
      </c>
    </row>
    <row r="174" spans="2:15" ht="160.5" customHeight="1" x14ac:dyDescent="0.25">
      <c r="B174" s="12">
        <f t="shared" si="11"/>
        <v>170</v>
      </c>
      <c r="C174" s="13">
        <v>48629</v>
      </c>
      <c r="D174" s="14"/>
      <c r="E174" s="16" t="s">
        <v>142</v>
      </c>
      <c r="F174" s="11">
        <v>1</v>
      </c>
      <c r="G174" s="36">
        <v>16785.099975000001</v>
      </c>
      <c r="H174" s="28"/>
      <c r="I174" s="26">
        <f t="shared" si="8"/>
        <v>0</v>
      </c>
      <c r="J174" s="18" t="e">
        <f>+#REF!*J$3</f>
        <v>#REF!</v>
      </c>
      <c r="K174" s="21" t="e">
        <f>+J174+#REF!</f>
        <v>#REF!</v>
      </c>
      <c r="L174" s="18" t="e">
        <f t="shared" si="9"/>
        <v>#REF!</v>
      </c>
      <c r="M174" s="18" t="e">
        <f t="shared" si="10"/>
        <v>#REF!</v>
      </c>
      <c r="N174" s="22">
        <v>200</v>
      </c>
      <c r="O174" s="22">
        <v>1000</v>
      </c>
    </row>
    <row r="175" spans="2:15" ht="160.5" customHeight="1" x14ac:dyDescent="0.25">
      <c r="B175" s="12">
        <f t="shared" si="11"/>
        <v>171</v>
      </c>
      <c r="C175" s="13" t="s">
        <v>143</v>
      </c>
      <c r="D175" s="14"/>
      <c r="E175" s="16" t="s">
        <v>144</v>
      </c>
      <c r="F175" s="11">
        <v>10</v>
      </c>
      <c r="G175" s="36">
        <v>20519.480625</v>
      </c>
      <c r="H175" s="28"/>
      <c r="I175" s="26">
        <f t="shared" si="8"/>
        <v>0</v>
      </c>
      <c r="J175" s="18" t="e">
        <f>+#REF!*J$3</f>
        <v>#REF!</v>
      </c>
      <c r="K175" s="21" t="e">
        <f>+J175+#REF!</f>
        <v>#REF!</v>
      </c>
      <c r="L175" s="18" t="e">
        <f t="shared" si="9"/>
        <v>#REF!</v>
      </c>
      <c r="M175" s="18" t="e">
        <f t="shared" si="10"/>
        <v>#REF!</v>
      </c>
      <c r="N175" s="22">
        <v>200</v>
      </c>
      <c r="O175" s="22">
        <v>1000</v>
      </c>
    </row>
    <row r="176" spans="2:15" ht="160.5" customHeight="1" x14ac:dyDescent="0.25">
      <c r="B176" s="12">
        <f t="shared" si="11"/>
        <v>172</v>
      </c>
      <c r="C176" s="13">
        <v>48636</v>
      </c>
      <c r="D176" s="14"/>
      <c r="E176" s="16" t="s">
        <v>145</v>
      </c>
      <c r="F176" s="11">
        <v>2</v>
      </c>
      <c r="G176" s="36">
        <v>24240.804000000004</v>
      </c>
      <c r="H176" s="28"/>
      <c r="I176" s="26">
        <f t="shared" si="8"/>
        <v>0</v>
      </c>
      <c r="J176" s="18" t="e">
        <f>+#REF!*J$3</f>
        <v>#REF!</v>
      </c>
      <c r="K176" s="21" t="e">
        <f>+J176+#REF!</f>
        <v>#REF!</v>
      </c>
      <c r="L176" s="18" t="e">
        <f t="shared" si="9"/>
        <v>#REF!</v>
      </c>
      <c r="M176" s="18" t="e">
        <f t="shared" si="10"/>
        <v>#REF!</v>
      </c>
      <c r="N176" s="22">
        <v>200</v>
      </c>
      <c r="O176" s="22">
        <v>1000</v>
      </c>
    </row>
    <row r="177" spans="2:15" ht="160.5" customHeight="1" x14ac:dyDescent="0.25">
      <c r="B177" s="12">
        <f t="shared" si="11"/>
        <v>173</v>
      </c>
      <c r="C177" s="13">
        <v>48642</v>
      </c>
      <c r="D177" s="14"/>
      <c r="E177" s="16" t="s">
        <v>146</v>
      </c>
      <c r="F177" s="11">
        <v>7</v>
      </c>
      <c r="G177" s="36">
        <v>23914.372125000005</v>
      </c>
      <c r="H177" s="28"/>
      <c r="I177" s="26">
        <f t="shared" si="8"/>
        <v>0</v>
      </c>
      <c r="J177" s="18" t="e">
        <f>+#REF!*J$3</f>
        <v>#REF!</v>
      </c>
      <c r="K177" s="21" t="e">
        <f>+J177+#REF!</f>
        <v>#REF!</v>
      </c>
      <c r="L177" s="18" t="e">
        <f t="shared" si="9"/>
        <v>#REF!</v>
      </c>
      <c r="M177" s="18" t="e">
        <f t="shared" si="10"/>
        <v>#REF!</v>
      </c>
      <c r="N177" s="22">
        <v>200</v>
      </c>
      <c r="O177" s="22">
        <v>1000</v>
      </c>
    </row>
    <row r="178" spans="2:15" ht="160.5" customHeight="1" x14ac:dyDescent="0.25">
      <c r="B178" s="12">
        <f t="shared" si="11"/>
        <v>174</v>
      </c>
      <c r="C178" s="13">
        <v>48660</v>
      </c>
      <c r="D178" s="14"/>
      <c r="E178" s="16" t="s">
        <v>147</v>
      </c>
      <c r="F178" s="11">
        <v>5</v>
      </c>
      <c r="G178" s="36">
        <v>28588.876574999998</v>
      </c>
      <c r="H178" s="28"/>
      <c r="I178" s="26">
        <f t="shared" si="8"/>
        <v>0</v>
      </c>
      <c r="J178" s="18" t="e">
        <f>+#REF!*J$3</f>
        <v>#REF!</v>
      </c>
      <c r="K178" s="21" t="e">
        <f>+J178+#REF!</f>
        <v>#REF!</v>
      </c>
      <c r="L178" s="18" t="e">
        <f t="shared" si="9"/>
        <v>#REF!</v>
      </c>
      <c r="M178" s="18" t="e">
        <f t="shared" si="10"/>
        <v>#REF!</v>
      </c>
      <c r="N178" s="22">
        <v>200</v>
      </c>
      <c r="O178" s="22">
        <v>1000</v>
      </c>
    </row>
    <row r="179" spans="2:15" ht="160.5" customHeight="1" x14ac:dyDescent="0.25">
      <c r="B179" s="12">
        <f t="shared" si="11"/>
        <v>175</v>
      </c>
      <c r="C179" s="13">
        <v>48667</v>
      </c>
      <c r="D179" s="14"/>
      <c r="E179" s="16" t="s">
        <v>148</v>
      </c>
      <c r="F179" s="11">
        <v>11</v>
      </c>
      <c r="G179" s="36">
        <v>25481.245125000001</v>
      </c>
      <c r="H179" s="28"/>
      <c r="I179" s="26">
        <f t="shared" si="8"/>
        <v>0</v>
      </c>
      <c r="J179" s="18" t="e">
        <f>+#REF!*J$3</f>
        <v>#REF!</v>
      </c>
      <c r="K179" s="21" t="e">
        <f>+J179+#REF!</f>
        <v>#REF!</v>
      </c>
      <c r="L179" s="18" t="e">
        <f t="shared" si="9"/>
        <v>#REF!</v>
      </c>
      <c r="M179" s="18" t="e">
        <f t="shared" si="10"/>
        <v>#REF!</v>
      </c>
      <c r="N179" s="22">
        <v>200</v>
      </c>
      <c r="O179" s="22">
        <v>1000</v>
      </c>
    </row>
    <row r="180" spans="2:15" ht="160.5" customHeight="1" x14ac:dyDescent="0.25">
      <c r="B180" s="12">
        <f t="shared" si="11"/>
        <v>176</v>
      </c>
      <c r="C180" s="13">
        <v>48672</v>
      </c>
      <c r="D180" s="14"/>
      <c r="E180" s="16" t="s">
        <v>149</v>
      </c>
      <c r="F180" s="11">
        <v>7</v>
      </c>
      <c r="G180" s="36">
        <v>21133.172550000003</v>
      </c>
      <c r="H180" s="28"/>
      <c r="I180" s="26">
        <f t="shared" si="8"/>
        <v>0</v>
      </c>
      <c r="J180" s="18" t="e">
        <f>+#REF!*J$3</f>
        <v>#REF!</v>
      </c>
      <c r="K180" s="21" t="e">
        <f>+J180+#REF!</f>
        <v>#REF!</v>
      </c>
      <c r="L180" s="18" t="e">
        <f t="shared" si="9"/>
        <v>#REF!</v>
      </c>
      <c r="M180" s="18" t="e">
        <f t="shared" si="10"/>
        <v>#REF!</v>
      </c>
      <c r="N180" s="22">
        <v>200</v>
      </c>
      <c r="O180" s="22">
        <v>1000</v>
      </c>
    </row>
    <row r="181" spans="2:15" ht="160.5" customHeight="1" x14ac:dyDescent="0.25">
      <c r="B181" s="12">
        <f t="shared" si="11"/>
        <v>177</v>
      </c>
      <c r="C181" s="13">
        <v>48674</v>
      </c>
      <c r="D181" s="14"/>
      <c r="E181" s="16" t="s">
        <v>150</v>
      </c>
      <c r="F181" s="11">
        <v>9</v>
      </c>
      <c r="G181" s="36">
        <v>26734.743525000002</v>
      </c>
      <c r="H181" s="28"/>
      <c r="I181" s="26">
        <f t="shared" si="8"/>
        <v>0</v>
      </c>
      <c r="J181" s="18" t="e">
        <f>+#REF!*J$3</f>
        <v>#REF!</v>
      </c>
      <c r="K181" s="21" t="e">
        <f>+J181+#REF!</f>
        <v>#REF!</v>
      </c>
      <c r="L181" s="18" t="e">
        <f t="shared" si="9"/>
        <v>#REF!</v>
      </c>
      <c r="M181" s="18" t="e">
        <f t="shared" si="10"/>
        <v>#REF!</v>
      </c>
      <c r="N181" s="22">
        <v>200</v>
      </c>
      <c r="O181" s="22">
        <v>1000</v>
      </c>
    </row>
    <row r="182" spans="2:15" ht="160.5" customHeight="1" x14ac:dyDescent="0.25">
      <c r="B182" s="12">
        <f t="shared" si="11"/>
        <v>178</v>
      </c>
      <c r="C182" s="13">
        <v>48677</v>
      </c>
      <c r="D182" s="14"/>
      <c r="E182" s="16" t="s">
        <v>151</v>
      </c>
      <c r="F182" s="11">
        <v>7</v>
      </c>
      <c r="G182" s="36">
        <v>23627.112075000001</v>
      </c>
      <c r="H182" s="28"/>
      <c r="I182" s="26">
        <f t="shared" si="8"/>
        <v>0</v>
      </c>
      <c r="J182" s="18" t="e">
        <f>+#REF!*J$3</f>
        <v>#REF!</v>
      </c>
      <c r="K182" s="21" t="e">
        <f>+J182+#REF!</f>
        <v>#REF!</v>
      </c>
      <c r="L182" s="18" t="e">
        <f t="shared" si="9"/>
        <v>#REF!</v>
      </c>
      <c r="M182" s="18" t="e">
        <f t="shared" si="10"/>
        <v>#REF!</v>
      </c>
      <c r="N182" s="22">
        <v>200</v>
      </c>
      <c r="O182" s="22">
        <v>1000</v>
      </c>
    </row>
    <row r="183" spans="2:15" ht="160.5" customHeight="1" x14ac:dyDescent="0.25">
      <c r="B183" s="12">
        <f t="shared" si="11"/>
        <v>179</v>
      </c>
      <c r="C183" s="13">
        <v>48680</v>
      </c>
      <c r="D183" s="14"/>
      <c r="E183" s="16" t="s">
        <v>152</v>
      </c>
      <c r="F183" s="11">
        <v>4</v>
      </c>
      <c r="G183" s="36">
        <v>13024.604775000002</v>
      </c>
      <c r="H183" s="28"/>
      <c r="I183" s="26">
        <f t="shared" si="8"/>
        <v>0</v>
      </c>
      <c r="J183" s="18" t="e">
        <f>+#REF!*J$3</f>
        <v>#REF!</v>
      </c>
      <c r="K183" s="21" t="e">
        <f>+J183+#REF!</f>
        <v>#REF!</v>
      </c>
      <c r="L183" s="18" t="e">
        <f t="shared" si="9"/>
        <v>#REF!</v>
      </c>
      <c r="M183" s="18" t="e">
        <f t="shared" si="10"/>
        <v>#REF!</v>
      </c>
      <c r="N183" s="22">
        <v>200</v>
      </c>
      <c r="O183" s="22">
        <v>1000</v>
      </c>
    </row>
    <row r="184" spans="2:15" ht="160.5" customHeight="1" x14ac:dyDescent="0.25">
      <c r="B184" s="12">
        <f t="shared" si="11"/>
        <v>180</v>
      </c>
      <c r="C184" s="13">
        <v>48684</v>
      </c>
      <c r="D184" s="14"/>
      <c r="E184" s="16" t="s">
        <v>153</v>
      </c>
      <c r="F184" s="11">
        <v>3</v>
      </c>
      <c r="G184" s="36">
        <v>29842.374974999999</v>
      </c>
      <c r="H184" s="28"/>
      <c r="I184" s="26">
        <f t="shared" si="8"/>
        <v>0</v>
      </c>
      <c r="J184" s="18" t="e">
        <f>+#REF!*J$3</f>
        <v>#REF!</v>
      </c>
      <c r="K184" s="21" t="e">
        <f>+J184+#REF!</f>
        <v>#REF!</v>
      </c>
      <c r="L184" s="18" t="e">
        <f t="shared" si="9"/>
        <v>#REF!</v>
      </c>
      <c r="M184" s="18" t="e">
        <f t="shared" si="10"/>
        <v>#REF!</v>
      </c>
      <c r="N184" s="22">
        <v>200</v>
      </c>
      <c r="O184" s="22">
        <v>1000</v>
      </c>
    </row>
    <row r="185" spans="2:15" ht="160.5" customHeight="1" x14ac:dyDescent="0.25">
      <c r="B185" s="12">
        <f t="shared" si="11"/>
        <v>181</v>
      </c>
      <c r="C185" s="13">
        <v>48712</v>
      </c>
      <c r="D185" s="14"/>
      <c r="E185" s="16" t="s">
        <v>154</v>
      </c>
      <c r="F185" s="11">
        <v>5</v>
      </c>
      <c r="G185" s="36">
        <v>15818.861625000001</v>
      </c>
      <c r="H185" s="28"/>
      <c r="I185" s="26">
        <f t="shared" si="8"/>
        <v>0</v>
      </c>
      <c r="J185" s="18" t="e">
        <f>+#REF!*J$3</f>
        <v>#REF!</v>
      </c>
      <c r="K185" s="21" t="e">
        <f>+J185+#REF!</f>
        <v>#REF!</v>
      </c>
      <c r="L185" s="18" t="e">
        <f t="shared" si="9"/>
        <v>#REF!</v>
      </c>
      <c r="M185" s="18" t="e">
        <f t="shared" si="10"/>
        <v>#REF!</v>
      </c>
      <c r="N185" s="22">
        <v>200</v>
      </c>
      <c r="O185" s="22">
        <v>1000</v>
      </c>
    </row>
    <row r="186" spans="2:15" ht="160.5" customHeight="1" x14ac:dyDescent="0.25">
      <c r="B186" s="12">
        <f t="shared" si="11"/>
        <v>182</v>
      </c>
      <c r="C186" s="13">
        <v>48726</v>
      </c>
      <c r="D186" s="14"/>
      <c r="E186" s="16" t="s">
        <v>155</v>
      </c>
      <c r="F186" s="11">
        <v>4</v>
      </c>
      <c r="G186" s="36">
        <v>17176.818224999999</v>
      </c>
      <c r="H186" s="28"/>
      <c r="I186" s="26">
        <f t="shared" si="8"/>
        <v>0</v>
      </c>
      <c r="J186" s="18" t="e">
        <f>+#REF!*J$3</f>
        <v>#REF!</v>
      </c>
      <c r="K186" s="21" t="e">
        <f>+J186+#REF!</f>
        <v>#REF!</v>
      </c>
      <c r="L186" s="18" t="e">
        <f t="shared" si="9"/>
        <v>#REF!</v>
      </c>
      <c r="M186" s="18" t="e">
        <f t="shared" si="10"/>
        <v>#REF!</v>
      </c>
      <c r="N186" s="22">
        <v>200</v>
      </c>
      <c r="O186" s="22">
        <v>1000</v>
      </c>
    </row>
    <row r="187" spans="2:15" ht="160.5" customHeight="1" x14ac:dyDescent="0.25">
      <c r="B187" s="12">
        <f t="shared" si="11"/>
        <v>183</v>
      </c>
      <c r="C187" s="13">
        <v>48748</v>
      </c>
      <c r="D187" s="14"/>
      <c r="E187" s="16" t="s">
        <v>232</v>
      </c>
      <c r="F187" s="11">
        <v>5</v>
      </c>
      <c r="G187" s="36">
        <v>19892.731425000002</v>
      </c>
      <c r="H187" s="28"/>
      <c r="I187" s="26">
        <f t="shared" si="8"/>
        <v>0</v>
      </c>
      <c r="J187" s="18" t="e">
        <f>+#REF!*J$3</f>
        <v>#REF!</v>
      </c>
      <c r="K187" s="21" t="e">
        <f>+J187+#REF!</f>
        <v>#REF!</v>
      </c>
      <c r="L187" s="18" t="e">
        <f t="shared" si="9"/>
        <v>#REF!</v>
      </c>
      <c r="M187" s="18" t="e">
        <f t="shared" si="10"/>
        <v>#REF!</v>
      </c>
      <c r="N187" s="22">
        <v>200</v>
      </c>
      <c r="O187" s="22">
        <v>1000</v>
      </c>
    </row>
    <row r="188" spans="2:15" ht="160.5" customHeight="1" x14ac:dyDescent="0.25">
      <c r="B188" s="12">
        <f t="shared" si="11"/>
        <v>184</v>
      </c>
      <c r="C188" s="13">
        <v>48774</v>
      </c>
      <c r="D188" s="14"/>
      <c r="E188" s="16" t="s">
        <v>156</v>
      </c>
      <c r="F188" s="11">
        <v>7</v>
      </c>
      <c r="G188" s="36">
        <v>31696.508025000003</v>
      </c>
      <c r="H188" s="28"/>
      <c r="I188" s="26">
        <f t="shared" si="8"/>
        <v>0</v>
      </c>
      <c r="J188" s="18" t="e">
        <f>+#REF!*J$3</f>
        <v>#REF!</v>
      </c>
      <c r="K188" s="21" t="e">
        <f>+J188+#REF!</f>
        <v>#REF!</v>
      </c>
      <c r="L188" s="18" t="e">
        <f t="shared" si="9"/>
        <v>#REF!</v>
      </c>
      <c r="M188" s="18" t="e">
        <f t="shared" si="10"/>
        <v>#REF!</v>
      </c>
      <c r="N188" s="22">
        <v>200</v>
      </c>
      <c r="O188" s="22">
        <v>1000</v>
      </c>
    </row>
    <row r="189" spans="2:15" ht="160.5" customHeight="1" x14ac:dyDescent="0.25">
      <c r="B189" s="12">
        <f t="shared" si="11"/>
        <v>185</v>
      </c>
      <c r="C189" s="13">
        <v>48776</v>
      </c>
      <c r="D189" s="14"/>
      <c r="E189" s="16" t="s">
        <v>90</v>
      </c>
      <c r="F189" s="11">
        <v>4</v>
      </c>
      <c r="G189" s="36">
        <v>29842.374974999999</v>
      </c>
      <c r="H189" s="28"/>
      <c r="I189" s="26">
        <f t="shared" si="8"/>
        <v>0</v>
      </c>
      <c r="J189" s="18" t="e">
        <f>+#REF!*J$3</f>
        <v>#REF!</v>
      </c>
      <c r="K189" s="21" t="e">
        <f>+J189+#REF!</f>
        <v>#REF!</v>
      </c>
      <c r="L189" s="18" t="e">
        <f t="shared" si="9"/>
        <v>#REF!</v>
      </c>
      <c r="M189" s="18" t="e">
        <f t="shared" si="10"/>
        <v>#REF!</v>
      </c>
      <c r="N189" s="22">
        <v>200</v>
      </c>
      <c r="O189" s="22">
        <v>1000</v>
      </c>
    </row>
    <row r="190" spans="2:15" ht="160.5" customHeight="1" x14ac:dyDescent="0.25">
      <c r="B190" s="12">
        <f t="shared" si="11"/>
        <v>186</v>
      </c>
      <c r="C190" s="13">
        <v>48778</v>
      </c>
      <c r="D190" s="14"/>
      <c r="E190" s="16" t="s">
        <v>157</v>
      </c>
      <c r="F190" s="11">
        <v>5</v>
      </c>
      <c r="G190" s="36">
        <v>29842.374974999999</v>
      </c>
      <c r="H190" s="28"/>
      <c r="I190" s="26">
        <f t="shared" si="8"/>
        <v>0</v>
      </c>
      <c r="J190" s="18" t="e">
        <f>+#REF!*J$3</f>
        <v>#REF!</v>
      </c>
      <c r="K190" s="21" t="e">
        <f>+J190+#REF!</f>
        <v>#REF!</v>
      </c>
      <c r="L190" s="18" t="e">
        <f t="shared" si="9"/>
        <v>#REF!</v>
      </c>
      <c r="M190" s="18" t="e">
        <f t="shared" si="10"/>
        <v>#REF!</v>
      </c>
      <c r="N190" s="22">
        <v>200</v>
      </c>
      <c r="O190" s="22">
        <v>1000</v>
      </c>
    </row>
    <row r="191" spans="2:15" ht="160.5" customHeight="1" x14ac:dyDescent="0.25">
      <c r="B191" s="12">
        <f t="shared" si="11"/>
        <v>187</v>
      </c>
      <c r="C191" s="13">
        <v>48781</v>
      </c>
      <c r="D191" s="14"/>
      <c r="E191" s="16" t="s">
        <v>158</v>
      </c>
      <c r="F191" s="11">
        <v>6</v>
      </c>
      <c r="G191" s="36">
        <v>31696.508025000003</v>
      </c>
      <c r="H191" s="28"/>
      <c r="I191" s="26">
        <f t="shared" si="8"/>
        <v>0</v>
      </c>
      <c r="J191" s="18" t="e">
        <f>+#REF!*J$3</f>
        <v>#REF!</v>
      </c>
      <c r="K191" s="21" t="e">
        <f>+J191+#REF!</f>
        <v>#REF!</v>
      </c>
      <c r="L191" s="18" t="e">
        <f t="shared" si="9"/>
        <v>#REF!</v>
      </c>
      <c r="M191" s="18" t="e">
        <f t="shared" si="10"/>
        <v>#REF!</v>
      </c>
      <c r="N191" s="22">
        <v>200</v>
      </c>
      <c r="O191" s="22">
        <v>1000</v>
      </c>
    </row>
    <row r="192" spans="2:15" ht="160.5" customHeight="1" x14ac:dyDescent="0.25">
      <c r="B192" s="12">
        <f t="shared" si="11"/>
        <v>188</v>
      </c>
      <c r="C192" s="13">
        <v>48783</v>
      </c>
      <c r="D192" s="14"/>
      <c r="E192" s="16" t="s">
        <v>159</v>
      </c>
      <c r="F192" s="11">
        <v>2</v>
      </c>
      <c r="G192" s="36">
        <v>18103.884749999997</v>
      </c>
      <c r="H192" s="28"/>
      <c r="I192" s="26">
        <f t="shared" si="8"/>
        <v>0</v>
      </c>
      <c r="J192" s="18" t="e">
        <f>+#REF!*J$3</f>
        <v>#REF!</v>
      </c>
      <c r="K192" s="21" t="e">
        <f>+J192+#REF!</f>
        <v>#REF!</v>
      </c>
      <c r="L192" s="18" t="e">
        <f t="shared" si="9"/>
        <v>#REF!</v>
      </c>
      <c r="M192" s="18" t="e">
        <f t="shared" si="10"/>
        <v>#REF!</v>
      </c>
      <c r="N192" s="22">
        <v>200</v>
      </c>
      <c r="O192" s="22">
        <v>1000</v>
      </c>
    </row>
    <row r="193" spans="2:15" ht="160.5" customHeight="1" x14ac:dyDescent="0.25">
      <c r="B193" s="12">
        <f t="shared" si="11"/>
        <v>189</v>
      </c>
      <c r="C193" s="13">
        <v>48790</v>
      </c>
      <c r="D193" s="14"/>
      <c r="E193" s="16" t="s">
        <v>160</v>
      </c>
      <c r="F193" s="11">
        <v>1</v>
      </c>
      <c r="G193" s="36">
        <v>17842.739249999999</v>
      </c>
      <c r="H193" s="28"/>
      <c r="I193" s="26">
        <f t="shared" si="8"/>
        <v>0</v>
      </c>
      <c r="J193" s="18" t="e">
        <f>+#REF!*J$3</f>
        <v>#REF!</v>
      </c>
      <c r="K193" s="21" t="e">
        <f>+J193+#REF!</f>
        <v>#REF!</v>
      </c>
      <c r="L193" s="18" t="e">
        <f t="shared" si="9"/>
        <v>#REF!</v>
      </c>
      <c r="M193" s="18" t="e">
        <f t="shared" si="10"/>
        <v>#REF!</v>
      </c>
      <c r="N193" s="22">
        <v>200</v>
      </c>
      <c r="O193" s="22">
        <v>1000</v>
      </c>
    </row>
    <row r="194" spans="2:15" ht="160.5" customHeight="1" x14ac:dyDescent="0.25">
      <c r="B194" s="12">
        <f t="shared" si="11"/>
        <v>190</v>
      </c>
      <c r="C194" s="13">
        <v>48911</v>
      </c>
      <c r="D194" s="14"/>
      <c r="E194" s="16" t="s">
        <v>161</v>
      </c>
      <c r="F194" s="11">
        <v>11</v>
      </c>
      <c r="G194" s="36">
        <v>17411.849174999999</v>
      </c>
      <c r="H194" s="28"/>
      <c r="I194" s="26">
        <f t="shared" si="8"/>
        <v>0</v>
      </c>
      <c r="J194" s="18" t="e">
        <f>+#REF!*J$3</f>
        <v>#REF!</v>
      </c>
      <c r="K194" s="21" t="e">
        <f>+J194+#REF!</f>
        <v>#REF!</v>
      </c>
      <c r="L194" s="18" t="e">
        <f t="shared" si="9"/>
        <v>#REF!</v>
      </c>
      <c r="M194" s="18" t="e">
        <f t="shared" si="10"/>
        <v>#REF!</v>
      </c>
      <c r="N194" s="22">
        <v>200</v>
      </c>
      <c r="O194" s="22">
        <v>1000</v>
      </c>
    </row>
    <row r="195" spans="2:15" ht="160.5" customHeight="1" x14ac:dyDescent="0.25">
      <c r="B195" s="12">
        <f t="shared" si="11"/>
        <v>191</v>
      </c>
      <c r="C195" s="13">
        <v>48912</v>
      </c>
      <c r="D195" s="14"/>
      <c r="E195" s="16" t="s">
        <v>241</v>
      </c>
      <c r="F195" s="11">
        <v>3</v>
      </c>
      <c r="G195" s="36">
        <v>21133.172550000003</v>
      </c>
      <c r="H195" s="28"/>
      <c r="I195" s="26">
        <f t="shared" si="8"/>
        <v>0</v>
      </c>
      <c r="J195" s="18" t="e">
        <f>+#REF!*J$3</f>
        <v>#REF!</v>
      </c>
      <c r="K195" s="21" t="e">
        <f>+J195+#REF!</f>
        <v>#REF!</v>
      </c>
      <c r="L195" s="18" t="e">
        <f t="shared" si="9"/>
        <v>#REF!</v>
      </c>
      <c r="M195" s="18" t="e">
        <f t="shared" si="10"/>
        <v>#REF!</v>
      </c>
      <c r="N195" s="22">
        <v>200</v>
      </c>
      <c r="O195" s="22">
        <v>1000</v>
      </c>
    </row>
    <row r="196" spans="2:15" ht="160.5" customHeight="1" x14ac:dyDescent="0.25">
      <c r="B196" s="12">
        <f t="shared" si="11"/>
        <v>192</v>
      </c>
      <c r="C196" s="13">
        <v>48923</v>
      </c>
      <c r="D196" s="14"/>
      <c r="E196" s="16" t="s">
        <v>162</v>
      </c>
      <c r="F196" s="11">
        <v>4</v>
      </c>
      <c r="G196" s="36">
        <v>28588.876574999998</v>
      </c>
      <c r="H196" s="28"/>
      <c r="I196" s="26">
        <f t="shared" si="8"/>
        <v>0</v>
      </c>
      <c r="J196" s="18" t="e">
        <f>+#REF!*J$3</f>
        <v>#REF!</v>
      </c>
      <c r="K196" s="21" t="e">
        <f>+J196+#REF!</f>
        <v>#REF!</v>
      </c>
      <c r="L196" s="18" t="e">
        <f t="shared" si="9"/>
        <v>#REF!</v>
      </c>
      <c r="M196" s="18" t="e">
        <f t="shared" si="10"/>
        <v>#REF!</v>
      </c>
      <c r="N196" s="22">
        <v>200</v>
      </c>
      <c r="O196" s="22">
        <v>1000</v>
      </c>
    </row>
    <row r="197" spans="2:15" ht="160.5" customHeight="1" x14ac:dyDescent="0.25">
      <c r="B197" s="12">
        <f t="shared" si="11"/>
        <v>193</v>
      </c>
      <c r="C197" s="13">
        <v>48927</v>
      </c>
      <c r="D197" s="14"/>
      <c r="E197" s="16" t="s">
        <v>90</v>
      </c>
      <c r="F197" s="11">
        <v>5</v>
      </c>
      <c r="G197" s="36">
        <v>21133.172550000003</v>
      </c>
      <c r="H197" s="28"/>
      <c r="I197" s="26">
        <f t="shared" si="8"/>
        <v>0</v>
      </c>
      <c r="J197" s="18" t="e">
        <f>+#REF!*J$3</f>
        <v>#REF!</v>
      </c>
      <c r="K197" s="21" t="e">
        <f>+J197+#REF!</f>
        <v>#REF!</v>
      </c>
      <c r="L197" s="18" t="e">
        <f t="shared" si="9"/>
        <v>#REF!</v>
      </c>
      <c r="M197" s="18" t="e">
        <f t="shared" si="10"/>
        <v>#REF!</v>
      </c>
      <c r="N197" s="22">
        <v>200</v>
      </c>
      <c r="O197" s="22">
        <v>1000</v>
      </c>
    </row>
    <row r="198" spans="2:15" ht="160.5" customHeight="1" x14ac:dyDescent="0.25">
      <c r="B198" s="12">
        <f t="shared" si="11"/>
        <v>194</v>
      </c>
      <c r="C198" s="13">
        <v>48929</v>
      </c>
      <c r="D198" s="14"/>
      <c r="E198" s="16" t="s">
        <v>163</v>
      </c>
      <c r="F198" s="11">
        <v>13</v>
      </c>
      <c r="G198" s="36">
        <v>21133.172550000003</v>
      </c>
      <c r="H198" s="28"/>
      <c r="I198" s="26">
        <f t="shared" ref="I198:I261" si="12">+G198*H198</f>
        <v>0</v>
      </c>
      <c r="J198" s="18" t="e">
        <f>+#REF!*J$3</f>
        <v>#REF!</v>
      </c>
      <c r="K198" s="21" t="e">
        <f>+J198+#REF!</f>
        <v>#REF!</v>
      </c>
      <c r="L198" s="18" t="e">
        <f t="shared" ref="L198:L261" si="13">+K198*0.19</f>
        <v>#REF!</v>
      </c>
      <c r="M198" s="18" t="e">
        <f t="shared" ref="M198:M261" si="14">+L198+J198</f>
        <v>#REF!</v>
      </c>
      <c r="N198" s="22">
        <v>200</v>
      </c>
      <c r="O198" s="22">
        <v>1000</v>
      </c>
    </row>
    <row r="199" spans="2:15" ht="160.5" customHeight="1" x14ac:dyDescent="0.25">
      <c r="B199" s="12">
        <f t="shared" ref="B199:B244" si="15">+B198+1</f>
        <v>195</v>
      </c>
      <c r="C199" s="13">
        <v>48934</v>
      </c>
      <c r="D199" s="14"/>
      <c r="E199" s="16" t="s">
        <v>244</v>
      </c>
      <c r="F199" s="11">
        <v>3</v>
      </c>
      <c r="G199" s="36">
        <v>31696.508025000003</v>
      </c>
      <c r="H199" s="28"/>
      <c r="I199" s="26">
        <f t="shared" si="12"/>
        <v>0</v>
      </c>
      <c r="J199" s="18" t="e">
        <f>+#REF!*J$3</f>
        <v>#REF!</v>
      </c>
      <c r="K199" s="21" t="e">
        <f>+J199+#REF!</f>
        <v>#REF!</v>
      </c>
      <c r="L199" s="18" t="e">
        <f t="shared" si="13"/>
        <v>#REF!</v>
      </c>
      <c r="M199" s="18" t="e">
        <f t="shared" si="14"/>
        <v>#REF!</v>
      </c>
      <c r="N199" s="22">
        <v>200</v>
      </c>
      <c r="O199" s="22">
        <v>1000</v>
      </c>
    </row>
    <row r="200" spans="2:15" ht="160.5" customHeight="1" x14ac:dyDescent="0.25">
      <c r="B200" s="12">
        <f t="shared" si="15"/>
        <v>196</v>
      </c>
      <c r="C200" s="13">
        <v>48936</v>
      </c>
      <c r="D200" s="14"/>
      <c r="E200" s="16" t="s">
        <v>83</v>
      </c>
      <c r="F200" s="11">
        <v>6</v>
      </c>
      <c r="G200" s="36">
        <v>22373.613675000004</v>
      </c>
      <c r="H200" s="28"/>
      <c r="I200" s="26">
        <f t="shared" si="12"/>
        <v>0</v>
      </c>
      <c r="J200" s="18" t="e">
        <f>+#REF!*J$3</f>
        <v>#REF!</v>
      </c>
      <c r="K200" s="21" t="e">
        <f>+J200+#REF!</f>
        <v>#REF!</v>
      </c>
      <c r="L200" s="18" t="e">
        <f t="shared" si="13"/>
        <v>#REF!</v>
      </c>
      <c r="M200" s="18" t="e">
        <f t="shared" si="14"/>
        <v>#REF!</v>
      </c>
      <c r="N200" s="22">
        <v>200</v>
      </c>
      <c r="O200" s="22">
        <v>1000</v>
      </c>
    </row>
    <row r="201" spans="2:15" ht="160.5" customHeight="1" x14ac:dyDescent="0.25">
      <c r="B201" s="12">
        <f t="shared" si="15"/>
        <v>197</v>
      </c>
      <c r="C201" s="13">
        <v>48951</v>
      </c>
      <c r="D201" s="14"/>
      <c r="E201" s="16" t="s">
        <v>164</v>
      </c>
      <c r="F201" s="11">
        <v>1</v>
      </c>
      <c r="G201" s="36">
        <v>25481.245125000001</v>
      </c>
      <c r="H201" s="28"/>
      <c r="I201" s="26">
        <f t="shared" si="12"/>
        <v>0</v>
      </c>
      <c r="J201" s="18" t="e">
        <f>+#REF!*J$3</f>
        <v>#REF!</v>
      </c>
      <c r="K201" s="21" t="e">
        <f>+J201+#REF!</f>
        <v>#REF!</v>
      </c>
      <c r="L201" s="18" t="e">
        <f t="shared" si="13"/>
        <v>#REF!</v>
      </c>
      <c r="M201" s="18" t="e">
        <f t="shared" si="14"/>
        <v>#REF!</v>
      </c>
      <c r="N201" s="22">
        <v>200</v>
      </c>
      <c r="O201" s="22">
        <v>1000</v>
      </c>
    </row>
    <row r="202" spans="2:15" ht="160.5" customHeight="1" x14ac:dyDescent="0.25">
      <c r="B202" s="12">
        <f t="shared" si="15"/>
        <v>198</v>
      </c>
      <c r="C202" s="13">
        <v>48959</v>
      </c>
      <c r="D202" s="14"/>
      <c r="E202" s="16" t="s">
        <v>165</v>
      </c>
      <c r="F202" s="11">
        <v>7</v>
      </c>
      <c r="G202" s="36">
        <v>21133.172550000003</v>
      </c>
      <c r="H202" s="28"/>
      <c r="I202" s="26">
        <f t="shared" si="12"/>
        <v>0</v>
      </c>
      <c r="J202" s="18" t="e">
        <f>+#REF!*J$3</f>
        <v>#REF!</v>
      </c>
      <c r="K202" s="21" t="e">
        <f>+J202+#REF!</f>
        <v>#REF!</v>
      </c>
      <c r="L202" s="18" t="e">
        <f t="shared" si="13"/>
        <v>#REF!</v>
      </c>
      <c r="M202" s="18" t="e">
        <f t="shared" si="14"/>
        <v>#REF!</v>
      </c>
      <c r="N202" s="22">
        <v>200</v>
      </c>
      <c r="O202" s="22">
        <v>1000</v>
      </c>
    </row>
    <row r="203" spans="2:15" ht="160.5" customHeight="1" x14ac:dyDescent="0.25">
      <c r="B203" s="12">
        <f t="shared" si="15"/>
        <v>199</v>
      </c>
      <c r="C203" s="13">
        <v>48963</v>
      </c>
      <c r="D203" s="14"/>
      <c r="E203" s="16" t="s">
        <v>129</v>
      </c>
      <c r="F203" s="11">
        <v>11</v>
      </c>
      <c r="G203" s="36">
        <v>23000.362874999999</v>
      </c>
      <c r="H203" s="28"/>
      <c r="I203" s="26">
        <f t="shared" si="12"/>
        <v>0</v>
      </c>
      <c r="J203" s="18" t="e">
        <f>+#REF!*J$3</f>
        <v>#REF!</v>
      </c>
      <c r="K203" s="21" t="e">
        <f>+J203+#REF!</f>
        <v>#REF!</v>
      </c>
      <c r="L203" s="18" t="e">
        <f t="shared" si="13"/>
        <v>#REF!</v>
      </c>
      <c r="M203" s="18" t="e">
        <f t="shared" si="14"/>
        <v>#REF!</v>
      </c>
      <c r="N203" s="22">
        <v>200</v>
      </c>
      <c r="O203" s="22">
        <v>1000</v>
      </c>
    </row>
    <row r="204" spans="2:15" ht="160.5" customHeight="1" x14ac:dyDescent="0.25">
      <c r="B204" s="12">
        <f t="shared" si="15"/>
        <v>200</v>
      </c>
      <c r="C204" s="13">
        <v>48967</v>
      </c>
      <c r="D204" s="14"/>
      <c r="E204" s="16" t="s">
        <v>166</v>
      </c>
      <c r="F204" s="11">
        <v>4</v>
      </c>
      <c r="G204" s="36">
        <v>25742.390625</v>
      </c>
      <c r="H204" s="28"/>
      <c r="I204" s="26">
        <f t="shared" si="12"/>
        <v>0</v>
      </c>
      <c r="J204" s="18" t="e">
        <f>+#REF!*J$3</f>
        <v>#REF!</v>
      </c>
      <c r="K204" s="21" t="e">
        <f>+J204+#REF!</f>
        <v>#REF!</v>
      </c>
      <c r="L204" s="18" t="e">
        <f t="shared" si="13"/>
        <v>#REF!</v>
      </c>
      <c r="M204" s="18" t="e">
        <f t="shared" si="14"/>
        <v>#REF!</v>
      </c>
      <c r="N204" s="22">
        <v>200</v>
      </c>
      <c r="O204" s="22">
        <v>1000</v>
      </c>
    </row>
    <row r="205" spans="2:15" ht="160.5" customHeight="1" x14ac:dyDescent="0.25">
      <c r="B205" s="12">
        <f t="shared" si="15"/>
        <v>201</v>
      </c>
      <c r="C205" s="13">
        <v>48970</v>
      </c>
      <c r="D205" s="14"/>
      <c r="E205" s="16" t="s">
        <v>86</v>
      </c>
      <c r="F205" s="11">
        <v>10</v>
      </c>
      <c r="G205" s="36">
        <v>22373.613675000004</v>
      </c>
      <c r="H205" s="28"/>
      <c r="I205" s="26">
        <f t="shared" si="12"/>
        <v>0</v>
      </c>
      <c r="J205" s="18" t="e">
        <f>+#REF!*J$3</f>
        <v>#REF!</v>
      </c>
      <c r="K205" s="21" t="e">
        <f>+J205+#REF!</f>
        <v>#REF!</v>
      </c>
      <c r="L205" s="18" t="e">
        <f t="shared" si="13"/>
        <v>#REF!</v>
      </c>
      <c r="M205" s="18" t="e">
        <f t="shared" si="14"/>
        <v>#REF!</v>
      </c>
      <c r="N205" s="22">
        <v>200</v>
      </c>
      <c r="O205" s="22">
        <v>1000</v>
      </c>
    </row>
    <row r="206" spans="2:15" ht="160.5" customHeight="1" x14ac:dyDescent="0.25">
      <c r="B206" s="12">
        <f t="shared" si="15"/>
        <v>202</v>
      </c>
      <c r="C206" s="13">
        <v>48978</v>
      </c>
      <c r="D206" s="14"/>
      <c r="E206" s="16" t="s">
        <v>243</v>
      </c>
      <c r="F206" s="11">
        <v>5</v>
      </c>
      <c r="G206" s="36">
        <v>25481.245125000001</v>
      </c>
      <c r="H206" s="28"/>
      <c r="I206" s="26">
        <f t="shared" si="12"/>
        <v>0</v>
      </c>
      <c r="J206" s="18" t="e">
        <f>+#REF!*J$3</f>
        <v>#REF!</v>
      </c>
      <c r="K206" s="21" t="e">
        <f>+J206+#REF!</f>
        <v>#REF!</v>
      </c>
      <c r="L206" s="18" t="e">
        <f t="shared" si="13"/>
        <v>#REF!</v>
      </c>
      <c r="M206" s="18" t="e">
        <f t="shared" si="14"/>
        <v>#REF!</v>
      </c>
      <c r="N206" s="22">
        <v>200</v>
      </c>
      <c r="O206" s="22">
        <v>1000</v>
      </c>
    </row>
    <row r="207" spans="2:15" ht="160.5" customHeight="1" x14ac:dyDescent="0.25">
      <c r="B207" s="12">
        <f t="shared" si="15"/>
        <v>203</v>
      </c>
      <c r="C207" s="13">
        <v>48979</v>
      </c>
      <c r="D207" s="14"/>
      <c r="E207" s="16" t="s">
        <v>167</v>
      </c>
      <c r="F207" s="11">
        <v>7</v>
      </c>
      <c r="G207" s="36">
        <v>27348.435450000004</v>
      </c>
      <c r="H207" s="28"/>
      <c r="I207" s="26">
        <f t="shared" si="12"/>
        <v>0</v>
      </c>
      <c r="J207" s="18" t="e">
        <f>+#REF!*J$3</f>
        <v>#REF!</v>
      </c>
      <c r="K207" s="21" t="e">
        <f>+J207+#REF!</f>
        <v>#REF!</v>
      </c>
      <c r="L207" s="18" t="e">
        <f t="shared" si="13"/>
        <v>#REF!</v>
      </c>
      <c r="M207" s="18" t="e">
        <f t="shared" si="14"/>
        <v>#REF!</v>
      </c>
      <c r="N207" s="22">
        <v>200</v>
      </c>
      <c r="O207" s="22">
        <v>1000</v>
      </c>
    </row>
    <row r="208" spans="2:15" ht="160.5" customHeight="1" x14ac:dyDescent="0.25">
      <c r="B208" s="12">
        <f t="shared" si="15"/>
        <v>204</v>
      </c>
      <c r="C208" s="13">
        <v>48981</v>
      </c>
      <c r="D208" s="14"/>
      <c r="E208" s="16" t="s">
        <v>168</v>
      </c>
      <c r="F208" s="11">
        <v>5</v>
      </c>
      <c r="G208" s="36">
        <v>29842.374974999999</v>
      </c>
      <c r="H208" s="28"/>
      <c r="I208" s="26">
        <f t="shared" si="12"/>
        <v>0</v>
      </c>
      <c r="J208" s="18" t="e">
        <f>+#REF!*J$3</f>
        <v>#REF!</v>
      </c>
      <c r="K208" s="21" t="e">
        <f>+J208+#REF!</f>
        <v>#REF!</v>
      </c>
      <c r="L208" s="18" t="e">
        <f t="shared" si="13"/>
        <v>#REF!</v>
      </c>
      <c r="M208" s="18" t="e">
        <f t="shared" si="14"/>
        <v>#REF!</v>
      </c>
      <c r="N208" s="22">
        <v>200</v>
      </c>
      <c r="O208" s="22">
        <v>1000</v>
      </c>
    </row>
    <row r="209" spans="2:15" ht="160.5" customHeight="1" x14ac:dyDescent="0.25">
      <c r="B209" s="12">
        <f t="shared" si="15"/>
        <v>205</v>
      </c>
      <c r="C209" s="13">
        <v>48982</v>
      </c>
      <c r="D209" s="14"/>
      <c r="E209" s="16" t="s">
        <v>169</v>
      </c>
      <c r="F209" s="11">
        <v>8</v>
      </c>
      <c r="G209" s="36">
        <v>29842.374974999999</v>
      </c>
      <c r="H209" s="28"/>
      <c r="I209" s="26">
        <f t="shared" si="12"/>
        <v>0</v>
      </c>
      <c r="J209" s="18" t="e">
        <f>+#REF!*J$3</f>
        <v>#REF!</v>
      </c>
      <c r="K209" s="21" t="e">
        <f>+J209+#REF!</f>
        <v>#REF!</v>
      </c>
      <c r="L209" s="18" t="e">
        <f t="shared" si="13"/>
        <v>#REF!</v>
      </c>
      <c r="M209" s="18" t="e">
        <f t="shared" si="14"/>
        <v>#REF!</v>
      </c>
      <c r="N209" s="22">
        <v>200</v>
      </c>
      <c r="O209" s="22">
        <v>1000</v>
      </c>
    </row>
    <row r="210" spans="2:15" ht="160.5" customHeight="1" x14ac:dyDescent="0.25">
      <c r="B210" s="12">
        <f t="shared" si="15"/>
        <v>206</v>
      </c>
      <c r="C210" s="13">
        <v>48983</v>
      </c>
      <c r="D210" s="14"/>
      <c r="E210" s="16" t="s">
        <v>28</v>
      </c>
      <c r="F210" s="11">
        <v>8</v>
      </c>
      <c r="G210" s="36">
        <v>26356.082549999999</v>
      </c>
      <c r="H210" s="28"/>
      <c r="I210" s="26">
        <f t="shared" si="12"/>
        <v>0</v>
      </c>
      <c r="J210" s="18" t="e">
        <f>+#REF!*J$3</f>
        <v>#REF!</v>
      </c>
      <c r="K210" s="21" t="e">
        <f>+J210+#REF!</f>
        <v>#REF!</v>
      </c>
      <c r="L210" s="18" t="e">
        <f t="shared" si="13"/>
        <v>#REF!</v>
      </c>
      <c r="M210" s="18" t="e">
        <f t="shared" si="14"/>
        <v>#REF!</v>
      </c>
      <c r="N210" s="22">
        <v>200</v>
      </c>
      <c r="O210" s="22">
        <v>1000</v>
      </c>
    </row>
    <row r="211" spans="2:15" ht="160.5" customHeight="1" x14ac:dyDescent="0.25">
      <c r="B211" s="12">
        <f t="shared" si="15"/>
        <v>207</v>
      </c>
      <c r="C211" s="13">
        <v>48984</v>
      </c>
      <c r="D211" s="14"/>
      <c r="E211" s="16" t="s">
        <v>170</v>
      </c>
      <c r="F211" s="11">
        <v>11</v>
      </c>
      <c r="G211" s="36">
        <v>24240.804000000004</v>
      </c>
      <c r="H211" s="28"/>
      <c r="I211" s="26">
        <f t="shared" si="12"/>
        <v>0</v>
      </c>
      <c r="J211" s="18" t="e">
        <f>+#REF!*J$3</f>
        <v>#REF!</v>
      </c>
      <c r="K211" s="21" t="e">
        <f>+J211+#REF!</f>
        <v>#REF!</v>
      </c>
      <c r="L211" s="18" t="e">
        <f t="shared" si="13"/>
        <v>#REF!</v>
      </c>
      <c r="M211" s="18" t="e">
        <f t="shared" si="14"/>
        <v>#REF!</v>
      </c>
      <c r="N211" s="22">
        <v>200</v>
      </c>
      <c r="O211" s="22">
        <v>1000</v>
      </c>
    </row>
    <row r="212" spans="2:15" ht="160.5" customHeight="1" x14ac:dyDescent="0.25">
      <c r="B212" s="12">
        <f t="shared" si="15"/>
        <v>208</v>
      </c>
      <c r="C212" s="13">
        <v>48986</v>
      </c>
      <c r="D212" s="14"/>
      <c r="E212" s="16" t="s">
        <v>171</v>
      </c>
      <c r="F212" s="11">
        <v>4</v>
      </c>
      <c r="G212" s="36">
        <v>32950.006425</v>
      </c>
      <c r="H212" s="28"/>
      <c r="I212" s="26">
        <f t="shared" si="12"/>
        <v>0</v>
      </c>
      <c r="J212" s="18" t="e">
        <f>+#REF!*J$3</f>
        <v>#REF!</v>
      </c>
      <c r="K212" s="21" t="e">
        <f>+J212+#REF!</f>
        <v>#REF!</v>
      </c>
      <c r="L212" s="18" t="e">
        <f t="shared" si="13"/>
        <v>#REF!</v>
      </c>
      <c r="M212" s="18" t="e">
        <f t="shared" si="14"/>
        <v>#REF!</v>
      </c>
      <c r="N212" s="22">
        <v>200</v>
      </c>
      <c r="O212" s="22">
        <v>1000</v>
      </c>
    </row>
    <row r="213" spans="2:15" ht="160.5" customHeight="1" x14ac:dyDescent="0.25">
      <c r="B213" s="12">
        <f t="shared" si="15"/>
        <v>209</v>
      </c>
      <c r="C213" s="13">
        <v>48994</v>
      </c>
      <c r="D213" s="14"/>
      <c r="E213" s="16" t="s">
        <v>28</v>
      </c>
      <c r="F213" s="11">
        <v>2</v>
      </c>
      <c r="G213" s="36">
        <v>36671.329799999992</v>
      </c>
      <c r="H213" s="28"/>
      <c r="I213" s="26">
        <f t="shared" si="12"/>
        <v>0</v>
      </c>
      <c r="J213" s="18" t="e">
        <f>+#REF!*J$3</f>
        <v>#REF!</v>
      </c>
      <c r="K213" s="21" t="e">
        <f>+J213+#REF!</f>
        <v>#REF!</v>
      </c>
      <c r="L213" s="18" t="e">
        <f t="shared" si="13"/>
        <v>#REF!</v>
      </c>
      <c r="M213" s="18" t="e">
        <f t="shared" si="14"/>
        <v>#REF!</v>
      </c>
      <c r="N213" s="22">
        <v>200</v>
      </c>
      <c r="O213" s="22">
        <v>1000</v>
      </c>
    </row>
    <row r="214" spans="2:15" ht="160.5" customHeight="1" x14ac:dyDescent="0.25">
      <c r="B214" s="12">
        <f t="shared" si="15"/>
        <v>210</v>
      </c>
      <c r="C214" s="13">
        <v>48996</v>
      </c>
      <c r="D214" s="14"/>
      <c r="E214" s="16" t="s">
        <v>167</v>
      </c>
      <c r="F214" s="11">
        <v>6</v>
      </c>
      <c r="G214" s="36">
        <v>20832.855225000003</v>
      </c>
      <c r="H214" s="28"/>
      <c r="I214" s="26">
        <f t="shared" si="12"/>
        <v>0</v>
      </c>
      <c r="J214" s="18" t="e">
        <f>+#REF!*J$3</f>
        <v>#REF!</v>
      </c>
      <c r="K214" s="21" t="e">
        <f>+J214+#REF!</f>
        <v>#REF!</v>
      </c>
      <c r="L214" s="18" t="e">
        <f t="shared" si="13"/>
        <v>#REF!</v>
      </c>
      <c r="M214" s="18" t="e">
        <f t="shared" si="14"/>
        <v>#REF!</v>
      </c>
      <c r="N214" s="22">
        <v>200</v>
      </c>
      <c r="O214" s="22">
        <v>1000</v>
      </c>
    </row>
    <row r="215" spans="2:15" ht="160.5" customHeight="1" x14ac:dyDescent="0.25">
      <c r="B215" s="12">
        <f t="shared" si="15"/>
        <v>211</v>
      </c>
      <c r="C215" s="13">
        <v>49114</v>
      </c>
      <c r="D215" s="14"/>
      <c r="E215" s="16" t="s">
        <v>275</v>
      </c>
      <c r="F215" s="11">
        <v>3</v>
      </c>
      <c r="G215" s="36">
        <v>21133.172550000003</v>
      </c>
      <c r="H215" s="28"/>
      <c r="I215" s="26">
        <f t="shared" si="12"/>
        <v>0</v>
      </c>
      <c r="J215" s="18" t="e">
        <f>+#REF!*J$3</f>
        <v>#REF!</v>
      </c>
      <c r="K215" s="21" t="e">
        <f>+J215+#REF!</f>
        <v>#REF!</v>
      </c>
      <c r="L215" s="18" t="e">
        <f t="shared" si="13"/>
        <v>#REF!</v>
      </c>
      <c r="M215" s="18" t="e">
        <f t="shared" si="14"/>
        <v>#REF!</v>
      </c>
      <c r="N215" s="22">
        <v>200</v>
      </c>
      <c r="O215" s="22">
        <v>1000</v>
      </c>
    </row>
    <row r="216" spans="2:15" ht="160.5" customHeight="1" x14ac:dyDescent="0.25">
      <c r="B216" s="12">
        <f t="shared" si="15"/>
        <v>212</v>
      </c>
      <c r="C216" s="13" t="s">
        <v>172</v>
      </c>
      <c r="D216" s="14"/>
      <c r="E216" s="16" t="s">
        <v>173</v>
      </c>
      <c r="F216" s="11">
        <v>4</v>
      </c>
      <c r="G216" s="36">
        <v>20519.480625</v>
      </c>
      <c r="H216" s="28"/>
      <c r="I216" s="26">
        <f t="shared" si="12"/>
        <v>0</v>
      </c>
      <c r="J216" s="18" t="e">
        <f>+#REF!*J$3</f>
        <v>#REF!</v>
      </c>
      <c r="K216" s="21" t="e">
        <f>+J216+#REF!</f>
        <v>#REF!</v>
      </c>
      <c r="L216" s="18" t="e">
        <f t="shared" si="13"/>
        <v>#REF!</v>
      </c>
      <c r="M216" s="18" t="e">
        <f t="shared" si="14"/>
        <v>#REF!</v>
      </c>
      <c r="N216" s="22">
        <v>200</v>
      </c>
      <c r="O216" s="22">
        <v>1000</v>
      </c>
    </row>
    <row r="217" spans="2:15" ht="160.5" customHeight="1" x14ac:dyDescent="0.25">
      <c r="B217" s="12">
        <f t="shared" si="15"/>
        <v>213</v>
      </c>
      <c r="C217" s="13">
        <v>49185</v>
      </c>
      <c r="D217" s="14"/>
      <c r="E217" s="16" t="s">
        <v>174</v>
      </c>
      <c r="F217" s="11">
        <v>14</v>
      </c>
      <c r="G217" s="36">
        <v>21133.172550000003</v>
      </c>
      <c r="H217" s="28"/>
      <c r="I217" s="26">
        <f t="shared" si="12"/>
        <v>0</v>
      </c>
      <c r="J217" s="18" t="e">
        <f>+#REF!*J$3</f>
        <v>#REF!</v>
      </c>
      <c r="K217" s="21" t="e">
        <f>+J217+#REF!</f>
        <v>#REF!</v>
      </c>
      <c r="L217" s="18" t="e">
        <f t="shared" si="13"/>
        <v>#REF!</v>
      </c>
      <c r="M217" s="18" t="e">
        <f t="shared" si="14"/>
        <v>#REF!</v>
      </c>
      <c r="N217" s="22">
        <v>200</v>
      </c>
      <c r="O217" s="22">
        <v>1000</v>
      </c>
    </row>
    <row r="218" spans="2:15" ht="160.5" customHeight="1" x14ac:dyDescent="0.25">
      <c r="B218" s="12">
        <f t="shared" si="15"/>
        <v>214</v>
      </c>
      <c r="C218" s="13" t="s">
        <v>175</v>
      </c>
      <c r="D218" s="14"/>
      <c r="E218" s="16" t="s">
        <v>176</v>
      </c>
      <c r="F218" s="11">
        <v>2</v>
      </c>
      <c r="G218" s="36">
        <v>23627.112075000001</v>
      </c>
      <c r="H218" s="28"/>
      <c r="I218" s="26">
        <f t="shared" si="12"/>
        <v>0</v>
      </c>
      <c r="J218" s="18" t="e">
        <f>+#REF!*J$3</f>
        <v>#REF!</v>
      </c>
      <c r="K218" s="21" t="e">
        <f>+J218+#REF!</f>
        <v>#REF!</v>
      </c>
      <c r="L218" s="18" t="e">
        <f t="shared" si="13"/>
        <v>#REF!</v>
      </c>
      <c r="M218" s="18" t="e">
        <f t="shared" si="14"/>
        <v>#REF!</v>
      </c>
      <c r="N218" s="22">
        <v>200</v>
      </c>
      <c r="O218" s="22">
        <v>1000</v>
      </c>
    </row>
    <row r="219" spans="2:15" ht="160.5" customHeight="1" x14ac:dyDescent="0.25">
      <c r="B219" s="12">
        <f t="shared" si="15"/>
        <v>215</v>
      </c>
      <c r="C219" s="13" t="s">
        <v>177</v>
      </c>
      <c r="D219" s="14"/>
      <c r="E219" s="16" t="s">
        <v>178</v>
      </c>
      <c r="F219" s="11">
        <v>7</v>
      </c>
      <c r="G219" s="36">
        <v>23039.534699999997</v>
      </c>
      <c r="H219" s="28"/>
      <c r="I219" s="26">
        <f t="shared" si="12"/>
        <v>0</v>
      </c>
      <c r="J219" s="18" t="e">
        <f>+#REF!*J$3</f>
        <v>#REF!</v>
      </c>
      <c r="K219" s="21" t="e">
        <f>+J219+#REF!</f>
        <v>#REF!</v>
      </c>
      <c r="L219" s="18" t="e">
        <f t="shared" si="13"/>
        <v>#REF!</v>
      </c>
      <c r="M219" s="18" t="e">
        <f t="shared" si="14"/>
        <v>#REF!</v>
      </c>
      <c r="N219" s="22">
        <v>200</v>
      </c>
      <c r="O219" s="22">
        <v>1000</v>
      </c>
    </row>
    <row r="220" spans="2:15" ht="160.5" customHeight="1" x14ac:dyDescent="0.25">
      <c r="B220" s="12">
        <f t="shared" si="15"/>
        <v>216</v>
      </c>
      <c r="C220" s="13" t="s">
        <v>179</v>
      </c>
      <c r="D220" s="14"/>
      <c r="E220" s="16" t="s">
        <v>180</v>
      </c>
      <c r="F220" s="11">
        <v>10</v>
      </c>
      <c r="G220" s="36">
        <v>23627.112075000001</v>
      </c>
      <c r="H220" s="28"/>
      <c r="I220" s="26">
        <f t="shared" si="12"/>
        <v>0</v>
      </c>
      <c r="J220" s="18" t="e">
        <f>+#REF!*J$3</f>
        <v>#REF!</v>
      </c>
      <c r="K220" s="21" t="e">
        <f>+J220+#REF!</f>
        <v>#REF!</v>
      </c>
      <c r="L220" s="18" t="e">
        <f t="shared" si="13"/>
        <v>#REF!</v>
      </c>
      <c r="M220" s="18" t="e">
        <f t="shared" si="14"/>
        <v>#REF!</v>
      </c>
      <c r="N220" s="22">
        <v>200</v>
      </c>
      <c r="O220" s="22">
        <v>1000</v>
      </c>
    </row>
    <row r="221" spans="2:15" ht="160.5" customHeight="1" x14ac:dyDescent="0.25">
      <c r="B221" s="12">
        <f t="shared" si="15"/>
        <v>217</v>
      </c>
      <c r="C221" s="13">
        <v>49267</v>
      </c>
      <c r="D221" s="14"/>
      <c r="E221" s="16" t="s">
        <v>276</v>
      </c>
      <c r="F221" s="11">
        <v>5</v>
      </c>
      <c r="G221" s="36">
        <v>16785.099975000001</v>
      </c>
      <c r="H221" s="28"/>
      <c r="I221" s="26">
        <f t="shared" si="12"/>
        <v>0</v>
      </c>
      <c r="J221" s="18" t="e">
        <f>+#REF!*J$3</f>
        <v>#REF!</v>
      </c>
      <c r="K221" s="21" t="e">
        <f>+J221+#REF!</f>
        <v>#REF!</v>
      </c>
      <c r="L221" s="18" t="e">
        <f t="shared" si="13"/>
        <v>#REF!</v>
      </c>
      <c r="M221" s="18" t="e">
        <f t="shared" si="14"/>
        <v>#REF!</v>
      </c>
      <c r="N221" s="22">
        <v>200</v>
      </c>
      <c r="O221" s="22">
        <v>1000</v>
      </c>
    </row>
    <row r="222" spans="2:15" ht="160.5" customHeight="1" x14ac:dyDescent="0.25">
      <c r="B222" s="12">
        <f t="shared" si="15"/>
        <v>218</v>
      </c>
      <c r="C222" s="13" t="s">
        <v>181</v>
      </c>
      <c r="D222" s="14"/>
      <c r="E222" s="16" t="s">
        <v>182</v>
      </c>
      <c r="F222" s="11">
        <v>6</v>
      </c>
      <c r="G222" s="36">
        <v>20519.480625</v>
      </c>
      <c r="H222" s="28"/>
      <c r="I222" s="26">
        <f t="shared" si="12"/>
        <v>0</v>
      </c>
      <c r="J222" s="18" t="e">
        <f>+#REF!*J$3</f>
        <v>#REF!</v>
      </c>
      <c r="K222" s="21" t="e">
        <f>+J222+#REF!</f>
        <v>#REF!</v>
      </c>
      <c r="L222" s="18" t="e">
        <f t="shared" si="13"/>
        <v>#REF!</v>
      </c>
      <c r="M222" s="18" t="e">
        <f t="shared" si="14"/>
        <v>#REF!</v>
      </c>
      <c r="N222" s="22">
        <v>200</v>
      </c>
      <c r="O222" s="22">
        <v>1000</v>
      </c>
    </row>
    <row r="223" spans="2:15" ht="160.5" customHeight="1" x14ac:dyDescent="0.25">
      <c r="B223" s="12">
        <f t="shared" si="15"/>
        <v>219</v>
      </c>
      <c r="C223" s="13">
        <v>49281</v>
      </c>
      <c r="D223" s="14"/>
      <c r="E223" s="16" t="s">
        <v>246</v>
      </c>
      <c r="F223" s="11">
        <v>6</v>
      </c>
      <c r="G223" s="36">
        <v>29842.374974999999</v>
      </c>
      <c r="H223" s="28"/>
      <c r="I223" s="26">
        <f t="shared" si="12"/>
        <v>0</v>
      </c>
      <c r="J223" s="18" t="e">
        <f>+#REF!*J$3</f>
        <v>#REF!</v>
      </c>
      <c r="K223" s="21" t="e">
        <f>+J223+#REF!</f>
        <v>#REF!</v>
      </c>
      <c r="L223" s="18" t="e">
        <f t="shared" si="13"/>
        <v>#REF!</v>
      </c>
      <c r="M223" s="18" t="e">
        <f t="shared" si="14"/>
        <v>#REF!</v>
      </c>
      <c r="N223" s="22">
        <v>200</v>
      </c>
      <c r="O223" s="22">
        <v>1000</v>
      </c>
    </row>
    <row r="224" spans="2:15" ht="160.5" customHeight="1" x14ac:dyDescent="0.25">
      <c r="B224" s="12">
        <f t="shared" si="15"/>
        <v>220</v>
      </c>
      <c r="C224" s="13">
        <v>49290</v>
      </c>
      <c r="D224" s="33"/>
      <c r="E224" s="16" t="s">
        <v>183</v>
      </c>
      <c r="F224" s="11">
        <v>1</v>
      </c>
      <c r="G224" s="36">
        <v>63425.686275</v>
      </c>
      <c r="H224" s="28"/>
      <c r="I224" s="26">
        <f t="shared" si="12"/>
        <v>0</v>
      </c>
      <c r="J224" s="18" t="e">
        <f>+#REF!*J$3</f>
        <v>#REF!</v>
      </c>
      <c r="K224" s="21" t="e">
        <f>+J224+#REF!</f>
        <v>#REF!</v>
      </c>
      <c r="L224" s="18" t="e">
        <f t="shared" si="13"/>
        <v>#REF!</v>
      </c>
      <c r="M224" s="18" t="e">
        <f t="shared" si="14"/>
        <v>#REF!</v>
      </c>
      <c r="N224" s="22">
        <v>200</v>
      </c>
      <c r="O224" s="22">
        <v>1000</v>
      </c>
    </row>
    <row r="225" spans="2:15" ht="160.5" customHeight="1" x14ac:dyDescent="0.25">
      <c r="B225" s="12">
        <f t="shared" si="15"/>
        <v>221</v>
      </c>
      <c r="C225" s="13">
        <v>49298</v>
      </c>
      <c r="D225" s="14"/>
      <c r="E225" s="16" t="s">
        <v>184</v>
      </c>
      <c r="F225" s="11">
        <v>9</v>
      </c>
      <c r="G225" s="36">
        <v>29424.542175000002</v>
      </c>
      <c r="H225" s="28"/>
      <c r="I225" s="26">
        <f t="shared" si="12"/>
        <v>0</v>
      </c>
      <c r="J225" s="18" t="e">
        <f>+#REF!*J$3</f>
        <v>#REF!</v>
      </c>
      <c r="K225" s="21" t="e">
        <f>+J225+#REF!</f>
        <v>#REF!</v>
      </c>
      <c r="L225" s="18" t="e">
        <f t="shared" si="13"/>
        <v>#REF!</v>
      </c>
      <c r="M225" s="18" t="e">
        <f t="shared" si="14"/>
        <v>#REF!</v>
      </c>
      <c r="N225" s="22">
        <v>200</v>
      </c>
      <c r="O225" s="22">
        <v>1000</v>
      </c>
    </row>
    <row r="226" spans="2:15" ht="160.5" customHeight="1" x14ac:dyDescent="0.25">
      <c r="B226" s="12">
        <f t="shared" si="15"/>
        <v>222</v>
      </c>
      <c r="C226" s="13">
        <v>49355</v>
      </c>
      <c r="D226" s="14"/>
      <c r="E226" s="16" t="s">
        <v>185</v>
      </c>
      <c r="F226" s="11">
        <v>5</v>
      </c>
      <c r="G226" s="36">
        <v>28197.158324999997</v>
      </c>
      <c r="H226" s="28"/>
      <c r="I226" s="26">
        <f t="shared" si="12"/>
        <v>0</v>
      </c>
      <c r="J226" s="18" t="e">
        <f>+#REF!*J$3</f>
        <v>#REF!</v>
      </c>
      <c r="K226" s="21" t="e">
        <f>+J226+#REF!</f>
        <v>#REF!</v>
      </c>
      <c r="L226" s="18" t="e">
        <f t="shared" si="13"/>
        <v>#REF!</v>
      </c>
      <c r="M226" s="18" t="e">
        <f t="shared" si="14"/>
        <v>#REF!</v>
      </c>
      <c r="N226" s="22">
        <v>200</v>
      </c>
      <c r="O226" s="22">
        <v>1000</v>
      </c>
    </row>
    <row r="227" spans="2:15" ht="160.5" customHeight="1" x14ac:dyDescent="0.25">
      <c r="B227" s="12">
        <f t="shared" si="15"/>
        <v>223</v>
      </c>
      <c r="C227" s="13">
        <v>49358</v>
      </c>
      <c r="D227" s="14"/>
      <c r="E227" s="16" t="s">
        <v>277</v>
      </c>
      <c r="F227" s="11">
        <v>3</v>
      </c>
      <c r="G227" s="36">
        <v>29215.625775</v>
      </c>
      <c r="H227" s="28"/>
      <c r="I227" s="26">
        <f t="shared" si="12"/>
        <v>0</v>
      </c>
      <c r="J227" s="18" t="e">
        <f>+#REF!*J$3</f>
        <v>#REF!</v>
      </c>
      <c r="K227" s="21" t="e">
        <f>+J227+#REF!</f>
        <v>#REF!</v>
      </c>
      <c r="L227" s="18" t="e">
        <f t="shared" si="13"/>
        <v>#REF!</v>
      </c>
      <c r="M227" s="18" t="e">
        <f t="shared" si="14"/>
        <v>#REF!</v>
      </c>
      <c r="N227" s="22">
        <v>200</v>
      </c>
      <c r="O227" s="22">
        <v>1000</v>
      </c>
    </row>
    <row r="228" spans="2:15" ht="160.5" customHeight="1" x14ac:dyDescent="0.25">
      <c r="B228" s="12">
        <f t="shared" si="15"/>
        <v>224</v>
      </c>
      <c r="C228" s="13">
        <v>49448</v>
      </c>
      <c r="D228" s="14"/>
      <c r="E228" s="16" t="s">
        <v>186</v>
      </c>
      <c r="F228" s="11">
        <v>8</v>
      </c>
      <c r="G228" s="36">
        <v>32323.257225000001</v>
      </c>
      <c r="H228" s="28"/>
      <c r="I228" s="26">
        <f t="shared" si="12"/>
        <v>0</v>
      </c>
      <c r="J228" s="18" t="e">
        <f>+#REF!*J$3</f>
        <v>#REF!</v>
      </c>
      <c r="K228" s="21" t="e">
        <f>+J228+#REF!</f>
        <v>#REF!</v>
      </c>
      <c r="L228" s="18" t="e">
        <f t="shared" si="13"/>
        <v>#REF!</v>
      </c>
      <c r="M228" s="18" t="e">
        <f t="shared" si="14"/>
        <v>#REF!</v>
      </c>
      <c r="N228" s="22">
        <v>200</v>
      </c>
      <c r="O228" s="22">
        <v>1000</v>
      </c>
    </row>
    <row r="229" spans="2:15" ht="160.5" customHeight="1" x14ac:dyDescent="0.25">
      <c r="B229" s="12">
        <f t="shared" si="15"/>
        <v>225</v>
      </c>
      <c r="C229" s="13">
        <v>49475</v>
      </c>
      <c r="D229" s="14"/>
      <c r="E229" s="16" t="s">
        <v>187</v>
      </c>
      <c r="F229" s="11">
        <v>5</v>
      </c>
      <c r="G229" s="36">
        <v>16785.099975000001</v>
      </c>
      <c r="H229" s="28"/>
      <c r="I229" s="26">
        <f t="shared" si="12"/>
        <v>0</v>
      </c>
      <c r="J229" s="18" t="e">
        <f>+#REF!*J$3</f>
        <v>#REF!</v>
      </c>
      <c r="K229" s="21" t="e">
        <f>+J229+#REF!</f>
        <v>#REF!</v>
      </c>
      <c r="L229" s="18" t="e">
        <f t="shared" si="13"/>
        <v>#REF!</v>
      </c>
      <c r="M229" s="18" t="e">
        <f t="shared" si="14"/>
        <v>#REF!</v>
      </c>
      <c r="N229" s="22">
        <v>200</v>
      </c>
      <c r="O229" s="22">
        <v>1000</v>
      </c>
    </row>
    <row r="230" spans="2:15" ht="160.5" customHeight="1" x14ac:dyDescent="0.25">
      <c r="B230" s="12">
        <f t="shared" si="15"/>
        <v>226</v>
      </c>
      <c r="C230" s="13" t="s">
        <v>239</v>
      </c>
      <c r="D230" s="14"/>
      <c r="E230" s="16" t="s">
        <v>288</v>
      </c>
      <c r="F230" s="11">
        <v>10</v>
      </c>
      <c r="G230" s="36">
        <v>20519.480625</v>
      </c>
      <c r="H230" s="28"/>
      <c r="I230" s="26">
        <f t="shared" si="12"/>
        <v>0</v>
      </c>
      <c r="J230" s="18" t="e">
        <f>+#REF!*J$3</f>
        <v>#REF!</v>
      </c>
      <c r="K230" s="21" t="e">
        <f>+J230+#REF!</f>
        <v>#REF!</v>
      </c>
      <c r="L230" s="18" t="e">
        <f t="shared" si="13"/>
        <v>#REF!</v>
      </c>
      <c r="M230" s="18" t="e">
        <f t="shared" si="14"/>
        <v>#REF!</v>
      </c>
      <c r="N230" s="22">
        <v>200</v>
      </c>
      <c r="O230" s="22">
        <v>1000</v>
      </c>
    </row>
    <row r="231" spans="2:15" ht="160.5" customHeight="1" x14ac:dyDescent="0.25">
      <c r="B231" s="12">
        <f t="shared" si="15"/>
        <v>227</v>
      </c>
      <c r="C231" s="13">
        <v>49533</v>
      </c>
      <c r="D231" s="14"/>
      <c r="E231" s="16" t="s">
        <v>188</v>
      </c>
      <c r="F231" s="11">
        <v>2</v>
      </c>
      <c r="G231" s="36">
        <v>26904.488100000002</v>
      </c>
      <c r="H231" s="28"/>
      <c r="I231" s="26">
        <f t="shared" si="12"/>
        <v>0</v>
      </c>
      <c r="J231" s="18" t="e">
        <f>+#REF!*J$3</f>
        <v>#REF!</v>
      </c>
      <c r="K231" s="21" t="e">
        <f>+J231+#REF!</f>
        <v>#REF!</v>
      </c>
      <c r="L231" s="18" t="e">
        <f t="shared" si="13"/>
        <v>#REF!</v>
      </c>
      <c r="M231" s="18" t="e">
        <f t="shared" si="14"/>
        <v>#REF!</v>
      </c>
      <c r="N231" s="22">
        <v>200</v>
      </c>
      <c r="O231" s="22">
        <v>1000</v>
      </c>
    </row>
    <row r="232" spans="2:15" ht="160.5" customHeight="1" x14ac:dyDescent="0.25">
      <c r="B232" s="12">
        <f t="shared" si="15"/>
        <v>228</v>
      </c>
      <c r="C232" s="13">
        <v>49682</v>
      </c>
      <c r="D232" s="14"/>
      <c r="E232" s="16" t="s">
        <v>189</v>
      </c>
      <c r="F232" s="11">
        <v>5</v>
      </c>
      <c r="G232" s="36">
        <v>28197.158324999997</v>
      </c>
      <c r="H232" s="28"/>
      <c r="I232" s="26">
        <f t="shared" si="12"/>
        <v>0</v>
      </c>
      <c r="J232" s="18" t="e">
        <f>+#REF!*J$3</f>
        <v>#REF!</v>
      </c>
      <c r="K232" s="21" t="e">
        <f>+J232+#REF!</f>
        <v>#REF!</v>
      </c>
      <c r="L232" s="18" t="e">
        <f t="shared" si="13"/>
        <v>#REF!</v>
      </c>
      <c r="M232" s="18" t="e">
        <f t="shared" si="14"/>
        <v>#REF!</v>
      </c>
      <c r="N232" s="22">
        <v>200</v>
      </c>
      <c r="O232" s="22">
        <v>1000</v>
      </c>
    </row>
    <row r="233" spans="2:15" ht="160.5" customHeight="1" x14ac:dyDescent="0.25">
      <c r="B233" s="12">
        <f t="shared" si="15"/>
        <v>229</v>
      </c>
      <c r="C233" s="13">
        <v>49765</v>
      </c>
      <c r="D233" s="14"/>
      <c r="E233" s="16" t="s">
        <v>190</v>
      </c>
      <c r="F233" s="11">
        <v>5</v>
      </c>
      <c r="G233" s="36">
        <v>18391.144800000002</v>
      </c>
      <c r="H233" s="28"/>
      <c r="I233" s="26">
        <f t="shared" si="12"/>
        <v>0</v>
      </c>
      <c r="J233" s="18" t="e">
        <f>+#REF!*J$3</f>
        <v>#REF!</v>
      </c>
      <c r="K233" s="21" t="e">
        <f>+J233+#REF!</f>
        <v>#REF!</v>
      </c>
      <c r="L233" s="18" t="e">
        <f t="shared" si="13"/>
        <v>#REF!</v>
      </c>
      <c r="M233" s="18" t="e">
        <f t="shared" si="14"/>
        <v>#REF!</v>
      </c>
      <c r="N233" s="22">
        <v>200</v>
      </c>
      <c r="O233" s="22">
        <v>1000</v>
      </c>
    </row>
    <row r="234" spans="2:15" ht="160.5" customHeight="1" x14ac:dyDescent="0.25">
      <c r="B234" s="12">
        <f t="shared" si="15"/>
        <v>230</v>
      </c>
      <c r="C234" s="13">
        <v>49796</v>
      </c>
      <c r="D234" s="14"/>
      <c r="E234" s="16" t="s">
        <v>191</v>
      </c>
      <c r="F234" s="11">
        <v>3</v>
      </c>
      <c r="G234" s="36">
        <v>21133.172550000003</v>
      </c>
      <c r="H234" s="28"/>
      <c r="I234" s="26">
        <f t="shared" si="12"/>
        <v>0</v>
      </c>
      <c r="J234" s="18" t="e">
        <f>+#REF!*J$3</f>
        <v>#REF!</v>
      </c>
      <c r="K234" s="21" t="e">
        <f>+J234+#REF!</f>
        <v>#REF!</v>
      </c>
      <c r="L234" s="18" t="e">
        <f t="shared" si="13"/>
        <v>#REF!</v>
      </c>
      <c r="M234" s="18" t="e">
        <f t="shared" si="14"/>
        <v>#REF!</v>
      </c>
      <c r="N234" s="22">
        <v>200</v>
      </c>
      <c r="O234" s="22">
        <v>1000</v>
      </c>
    </row>
    <row r="235" spans="2:15" ht="160.5" customHeight="1" x14ac:dyDescent="0.25">
      <c r="B235" s="12">
        <f t="shared" si="15"/>
        <v>231</v>
      </c>
      <c r="C235" s="13">
        <v>49797</v>
      </c>
      <c r="D235" s="14"/>
      <c r="E235" s="16" t="s">
        <v>192</v>
      </c>
      <c r="F235" s="11">
        <v>8</v>
      </c>
      <c r="G235" s="36">
        <v>24240.804000000004</v>
      </c>
      <c r="H235" s="28"/>
      <c r="I235" s="26">
        <f t="shared" si="12"/>
        <v>0</v>
      </c>
      <c r="J235" s="18" t="e">
        <f>+#REF!*J$3</f>
        <v>#REF!</v>
      </c>
      <c r="K235" s="21" t="e">
        <f>+J235+#REF!</f>
        <v>#REF!</v>
      </c>
      <c r="L235" s="18" t="e">
        <f t="shared" si="13"/>
        <v>#REF!</v>
      </c>
      <c r="M235" s="18" t="e">
        <f t="shared" si="14"/>
        <v>#REF!</v>
      </c>
      <c r="N235" s="22">
        <v>200</v>
      </c>
      <c r="O235" s="22">
        <v>1000</v>
      </c>
    </row>
    <row r="236" spans="2:15" ht="160.5" customHeight="1" x14ac:dyDescent="0.25">
      <c r="B236" s="12">
        <f t="shared" si="15"/>
        <v>232</v>
      </c>
      <c r="C236" s="13">
        <v>49798</v>
      </c>
      <c r="D236" s="14"/>
      <c r="E236" s="16" t="s">
        <v>193</v>
      </c>
      <c r="F236" s="11">
        <v>4</v>
      </c>
      <c r="G236" s="36">
        <v>23274.56565</v>
      </c>
      <c r="H236" s="28"/>
      <c r="I236" s="26">
        <f t="shared" si="12"/>
        <v>0</v>
      </c>
      <c r="J236" s="18" t="e">
        <f>+#REF!*J$3</f>
        <v>#REF!</v>
      </c>
      <c r="K236" s="21" t="e">
        <f>+J236+#REF!</f>
        <v>#REF!</v>
      </c>
      <c r="L236" s="18" t="e">
        <f t="shared" si="13"/>
        <v>#REF!</v>
      </c>
      <c r="M236" s="18" t="e">
        <f t="shared" si="14"/>
        <v>#REF!</v>
      </c>
      <c r="N236" s="22">
        <v>200</v>
      </c>
      <c r="O236" s="22">
        <v>1000</v>
      </c>
    </row>
    <row r="237" spans="2:15" ht="160.5" customHeight="1" x14ac:dyDescent="0.25">
      <c r="B237" s="12">
        <f t="shared" si="15"/>
        <v>233</v>
      </c>
      <c r="C237" s="13">
        <v>49810</v>
      </c>
      <c r="D237" s="14"/>
      <c r="E237" s="16" t="s">
        <v>194</v>
      </c>
      <c r="F237" s="11">
        <v>3</v>
      </c>
      <c r="G237" s="36">
        <v>23274.56565</v>
      </c>
      <c r="H237" s="28"/>
      <c r="I237" s="26">
        <f t="shared" si="12"/>
        <v>0</v>
      </c>
      <c r="J237" s="18" t="e">
        <f>+#REF!*J$3</f>
        <v>#REF!</v>
      </c>
      <c r="K237" s="21" t="e">
        <f>+J237+#REF!</f>
        <v>#REF!</v>
      </c>
      <c r="L237" s="18" t="e">
        <f t="shared" si="13"/>
        <v>#REF!</v>
      </c>
      <c r="M237" s="18" t="e">
        <f t="shared" si="14"/>
        <v>#REF!</v>
      </c>
      <c r="N237" s="22">
        <v>200</v>
      </c>
      <c r="O237" s="22">
        <v>1000</v>
      </c>
    </row>
    <row r="238" spans="2:15" ht="160.5" customHeight="1" x14ac:dyDescent="0.25">
      <c r="B238" s="12">
        <f t="shared" si="15"/>
        <v>234</v>
      </c>
      <c r="C238" s="13" t="s">
        <v>195</v>
      </c>
      <c r="D238" s="14"/>
      <c r="E238" s="16" t="s">
        <v>196</v>
      </c>
      <c r="F238" s="11">
        <v>11</v>
      </c>
      <c r="G238" s="36">
        <v>29842.374974999999</v>
      </c>
      <c r="H238" s="28"/>
      <c r="I238" s="26">
        <f t="shared" si="12"/>
        <v>0</v>
      </c>
      <c r="J238" s="18" t="e">
        <f>+#REF!*J$3</f>
        <v>#REF!</v>
      </c>
      <c r="K238" s="21" t="e">
        <f>+J238+#REF!</f>
        <v>#REF!</v>
      </c>
      <c r="L238" s="18" t="e">
        <f t="shared" si="13"/>
        <v>#REF!</v>
      </c>
      <c r="M238" s="18" t="e">
        <f t="shared" si="14"/>
        <v>#REF!</v>
      </c>
      <c r="N238" s="22">
        <v>200</v>
      </c>
      <c r="O238" s="22">
        <v>1000</v>
      </c>
    </row>
    <row r="239" spans="2:15" ht="160.5" customHeight="1" x14ac:dyDescent="0.25">
      <c r="B239" s="12">
        <f t="shared" si="15"/>
        <v>235</v>
      </c>
      <c r="C239" s="13">
        <v>49844</v>
      </c>
      <c r="D239" s="14"/>
      <c r="E239" s="16" t="s">
        <v>249</v>
      </c>
      <c r="F239" s="11">
        <v>1</v>
      </c>
      <c r="G239" s="36">
        <v>18652.290300000001</v>
      </c>
      <c r="H239" s="28"/>
      <c r="I239" s="26">
        <f t="shared" si="12"/>
        <v>0</v>
      </c>
      <c r="J239" s="18" t="e">
        <f>+#REF!*J$3</f>
        <v>#REF!</v>
      </c>
      <c r="K239" s="21" t="e">
        <f>+J239+#REF!</f>
        <v>#REF!</v>
      </c>
      <c r="L239" s="18" t="e">
        <f t="shared" si="13"/>
        <v>#REF!</v>
      </c>
      <c r="M239" s="18" t="e">
        <f t="shared" si="14"/>
        <v>#REF!</v>
      </c>
      <c r="N239" s="22">
        <v>200</v>
      </c>
      <c r="O239" s="22">
        <v>1000</v>
      </c>
    </row>
    <row r="240" spans="2:15" ht="160.5" customHeight="1" x14ac:dyDescent="0.25">
      <c r="B240" s="12">
        <f t="shared" si="15"/>
        <v>236</v>
      </c>
      <c r="C240" s="13" t="s">
        <v>197</v>
      </c>
      <c r="D240" s="14"/>
      <c r="E240" s="16" t="s">
        <v>198</v>
      </c>
      <c r="F240" s="11">
        <v>22</v>
      </c>
      <c r="G240" s="36">
        <v>20519.480625</v>
      </c>
      <c r="H240" s="28"/>
      <c r="I240" s="26">
        <f t="shared" si="12"/>
        <v>0</v>
      </c>
      <c r="J240" s="18" t="e">
        <f>+#REF!*J$3</f>
        <v>#REF!</v>
      </c>
      <c r="K240" s="21" t="e">
        <f>+J240+#REF!</f>
        <v>#REF!</v>
      </c>
      <c r="L240" s="18" t="e">
        <f t="shared" si="13"/>
        <v>#REF!</v>
      </c>
      <c r="M240" s="18" t="e">
        <f t="shared" si="14"/>
        <v>#REF!</v>
      </c>
      <c r="N240" s="22">
        <v>200</v>
      </c>
      <c r="O240" s="22">
        <v>1000</v>
      </c>
    </row>
    <row r="241" spans="1:15" ht="160.5" customHeight="1" x14ac:dyDescent="0.25">
      <c r="B241" s="12">
        <f t="shared" si="15"/>
        <v>237</v>
      </c>
      <c r="C241" s="13">
        <v>65811</v>
      </c>
      <c r="D241" s="14"/>
      <c r="E241" s="16" t="s">
        <v>199</v>
      </c>
      <c r="F241" s="11">
        <v>16</v>
      </c>
      <c r="G241" s="36">
        <v>13677.468525</v>
      </c>
      <c r="H241" s="28"/>
      <c r="I241" s="26">
        <f t="shared" si="12"/>
        <v>0</v>
      </c>
      <c r="J241" s="18" t="e">
        <f>+#REF!*J$3</f>
        <v>#REF!</v>
      </c>
      <c r="K241" s="21" t="e">
        <f>+J241+#REF!</f>
        <v>#REF!</v>
      </c>
      <c r="L241" s="18" t="e">
        <f t="shared" si="13"/>
        <v>#REF!</v>
      </c>
      <c r="M241" s="18" t="e">
        <f t="shared" si="14"/>
        <v>#REF!</v>
      </c>
      <c r="N241" s="22">
        <v>200</v>
      </c>
      <c r="O241" s="22">
        <v>1000</v>
      </c>
    </row>
    <row r="242" spans="1:15" ht="160.5" customHeight="1" x14ac:dyDescent="0.25">
      <c r="B242" s="12">
        <f t="shared" si="15"/>
        <v>238</v>
      </c>
      <c r="C242" s="13">
        <v>65827</v>
      </c>
      <c r="D242" s="14"/>
      <c r="E242" s="16" t="s">
        <v>200</v>
      </c>
      <c r="F242" s="11">
        <v>13</v>
      </c>
      <c r="G242" s="36">
        <v>13677.468525</v>
      </c>
      <c r="H242" s="28"/>
      <c r="I242" s="26">
        <f t="shared" si="12"/>
        <v>0</v>
      </c>
      <c r="J242" s="18" t="e">
        <f>+#REF!*J$3</f>
        <v>#REF!</v>
      </c>
      <c r="K242" s="21" t="e">
        <f>+J242+#REF!</f>
        <v>#REF!</v>
      </c>
      <c r="L242" s="18" t="e">
        <f t="shared" si="13"/>
        <v>#REF!</v>
      </c>
      <c r="M242" s="18" t="e">
        <f t="shared" si="14"/>
        <v>#REF!</v>
      </c>
      <c r="N242" s="22">
        <v>200</v>
      </c>
      <c r="O242" s="22">
        <v>1000</v>
      </c>
    </row>
    <row r="243" spans="1:15" ht="160.5" customHeight="1" x14ac:dyDescent="0.25">
      <c r="B243" s="12">
        <f t="shared" si="15"/>
        <v>239</v>
      </c>
      <c r="C243" s="13">
        <v>65828</v>
      </c>
      <c r="D243" s="14"/>
      <c r="E243" s="16" t="s">
        <v>201</v>
      </c>
      <c r="F243" s="11">
        <v>18</v>
      </c>
      <c r="G243" s="36">
        <v>15544.65885</v>
      </c>
      <c r="H243" s="28"/>
      <c r="I243" s="26">
        <f t="shared" si="12"/>
        <v>0</v>
      </c>
      <c r="J243" s="18" t="e">
        <f>+#REF!*J$3</f>
        <v>#REF!</v>
      </c>
      <c r="K243" s="21" t="e">
        <f>+J243+#REF!</f>
        <v>#REF!</v>
      </c>
      <c r="L243" s="18" t="e">
        <f t="shared" si="13"/>
        <v>#REF!</v>
      </c>
      <c r="M243" s="18" t="e">
        <f t="shared" si="14"/>
        <v>#REF!</v>
      </c>
      <c r="N243" s="22">
        <v>200</v>
      </c>
      <c r="O243" s="22">
        <v>1000</v>
      </c>
    </row>
    <row r="244" spans="1:15" ht="160.5" customHeight="1" x14ac:dyDescent="0.25">
      <c r="B244" s="12">
        <f t="shared" si="15"/>
        <v>240</v>
      </c>
      <c r="C244" s="13">
        <v>122228</v>
      </c>
      <c r="D244" s="14"/>
      <c r="E244" s="16" t="s">
        <v>202</v>
      </c>
      <c r="F244" s="11">
        <v>30</v>
      </c>
      <c r="G244" s="36">
        <v>13677.468525</v>
      </c>
      <c r="H244" s="28"/>
      <c r="I244" s="26">
        <f t="shared" si="12"/>
        <v>0</v>
      </c>
      <c r="J244" s="18" t="e">
        <f>+#REF!*J$3</f>
        <v>#REF!</v>
      </c>
      <c r="K244" s="21" t="e">
        <f>+J244+#REF!</f>
        <v>#REF!</v>
      </c>
      <c r="L244" s="18" t="e">
        <f t="shared" si="13"/>
        <v>#REF!</v>
      </c>
      <c r="M244" s="18" t="e">
        <f t="shared" si="14"/>
        <v>#REF!</v>
      </c>
      <c r="N244" s="22">
        <v>200</v>
      </c>
      <c r="O244" s="22">
        <v>1000</v>
      </c>
    </row>
    <row r="245" spans="1:15" ht="32.25" customHeight="1" x14ac:dyDescent="0.25">
      <c r="B245" s="5"/>
      <c r="C245" s="6"/>
      <c r="D245" s="6"/>
      <c r="E245" s="6"/>
      <c r="F245" s="7"/>
      <c r="G245" s="35">
        <v>0</v>
      </c>
      <c r="H245" s="8"/>
      <c r="I245" s="37">
        <f t="shared" si="12"/>
        <v>0</v>
      </c>
      <c r="J245" s="20" t="e">
        <f>+#REF!*J$3</f>
        <v>#REF!</v>
      </c>
      <c r="K245" s="21" t="e">
        <f>+J245+#REF!</f>
        <v>#REF!</v>
      </c>
      <c r="L245" s="18" t="e">
        <f t="shared" si="13"/>
        <v>#REF!</v>
      </c>
      <c r="M245" s="18" t="e">
        <f t="shared" si="14"/>
        <v>#REF!</v>
      </c>
      <c r="N245" s="22">
        <v>200</v>
      </c>
      <c r="O245" s="22">
        <v>1000</v>
      </c>
    </row>
    <row r="246" spans="1:15" ht="160.5" customHeight="1" x14ac:dyDescent="0.25">
      <c r="A246" s="2" t="s">
        <v>203</v>
      </c>
      <c r="B246" s="12">
        <f>+B244+1</f>
        <v>241</v>
      </c>
      <c r="C246" s="13">
        <v>3141</v>
      </c>
      <c r="D246" s="16"/>
      <c r="E246" s="15" t="s">
        <v>204</v>
      </c>
      <c r="F246" s="11">
        <v>37</v>
      </c>
      <c r="G246" s="35">
        <v>237985.13143124999</v>
      </c>
      <c r="H246" s="28"/>
      <c r="I246" s="26">
        <f t="shared" si="12"/>
        <v>0</v>
      </c>
      <c r="J246" s="18" t="e">
        <f>+#REF!*J$3</f>
        <v>#REF!</v>
      </c>
      <c r="K246" s="21" t="e">
        <f>+J246+#REF!</f>
        <v>#REF!</v>
      </c>
      <c r="L246" s="18" t="e">
        <f t="shared" si="13"/>
        <v>#REF!</v>
      </c>
      <c r="M246" s="18" t="e">
        <f t="shared" si="14"/>
        <v>#REF!</v>
      </c>
      <c r="N246" s="22">
        <v>200</v>
      </c>
      <c r="O246" s="22">
        <v>1000</v>
      </c>
    </row>
    <row r="247" spans="1:15" ht="160.5" customHeight="1" x14ac:dyDescent="0.25">
      <c r="B247" s="12">
        <f t="shared" ref="B247:B260" si="16">+B246+1</f>
        <v>242</v>
      </c>
      <c r="C247" s="13">
        <v>3165</v>
      </c>
      <c r="D247" s="16"/>
      <c r="E247" s="15" t="s">
        <v>205</v>
      </c>
      <c r="F247" s="11">
        <v>5</v>
      </c>
      <c r="G247" s="35">
        <v>119630.07364874997</v>
      </c>
      <c r="H247" s="28"/>
      <c r="I247" s="26">
        <f t="shared" si="12"/>
        <v>0</v>
      </c>
      <c r="J247" s="18" t="e">
        <f>+#REF!*J$3</f>
        <v>#REF!</v>
      </c>
      <c r="K247" s="21" t="e">
        <f>+J247+#REF!</f>
        <v>#REF!</v>
      </c>
      <c r="L247" s="18" t="e">
        <f t="shared" si="13"/>
        <v>#REF!</v>
      </c>
      <c r="M247" s="18" t="e">
        <f t="shared" si="14"/>
        <v>#REF!</v>
      </c>
      <c r="N247" s="22">
        <v>200</v>
      </c>
      <c r="O247" s="22">
        <v>1000</v>
      </c>
    </row>
    <row r="248" spans="1:15" ht="160.5" customHeight="1" x14ac:dyDescent="0.25">
      <c r="B248" s="12">
        <f t="shared" si="16"/>
        <v>243</v>
      </c>
      <c r="C248" s="13">
        <v>3883</v>
      </c>
      <c r="D248" s="14"/>
      <c r="E248" s="15" t="s">
        <v>206</v>
      </c>
      <c r="F248" s="11">
        <v>1</v>
      </c>
      <c r="G248" s="35">
        <v>118501.27222500001</v>
      </c>
      <c r="H248" s="28"/>
      <c r="I248" s="26">
        <f t="shared" si="12"/>
        <v>0</v>
      </c>
      <c r="J248" s="18" t="e">
        <f>+#REF!*J$3</f>
        <v>#REF!</v>
      </c>
      <c r="K248" s="21" t="e">
        <f>+J248+#REF!</f>
        <v>#REF!</v>
      </c>
      <c r="L248" s="18" t="e">
        <f t="shared" si="13"/>
        <v>#REF!</v>
      </c>
      <c r="M248" s="18" t="e">
        <f t="shared" si="14"/>
        <v>#REF!</v>
      </c>
      <c r="N248" s="22">
        <v>200</v>
      </c>
      <c r="O248" s="22">
        <v>1000</v>
      </c>
    </row>
    <row r="249" spans="1:15" ht="160.5" customHeight="1" x14ac:dyDescent="0.25">
      <c r="B249" s="12">
        <f t="shared" si="16"/>
        <v>244</v>
      </c>
      <c r="C249" s="13">
        <v>3885</v>
      </c>
      <c r="D249" s="14"/>
      <c r="E249" s="15" t="s">
        <v>207</v>
      </c>
      <c r="F249" s="11">
        <v>4</v>
      </c>
      <c r="G249" s="35">
        <v>45223.844925000005</v>
      </c>
      <c r="H249" s="28"/>
      <c r="I249" s="26">
        <f t="shared" si="12"/>
        <v>0</v>
      </c>
      <c r="J249" s="18" t="e">
        <f>+#REF!*J$3</f>
        <v>#REF!</v>
      </c>
      <c r="K249" s="21" t="e">
        <f>+J249+#REF!</f>
        <v>#REF!</v>
      </c>
      <c r="L249" s="18" t="e">
        <f t="shared" si="13"/>
        <v>#REF!</v>
      </c>
      <c r="M249" s="18" t="e">
        <f t="shared" si="14"/>
        <v>#REF!</v>
      </c>
      <c r="N249" s="22">
        <v>200</v>
      </c>
      <c r="O249" s="22">
        <v>1000</v>
      </c>
    </row>
    <row r="250" spans="1:15" ht="160.5" customHeight="1" x14ac:dyDescent="0.25">
      <c r="B250" s="12">
        <f t="shared" si="16"/>
        <v>245</v>
      </c>
      <c r="C250" s="13" t="s">
        <v>208</v>
      </c>
      <c r="D250" s="16"/>
      <c r="E250" s="15" t="s">
        <v>209</v>
      </c>
      <c r="F250" s="11">
        <v>69</v>
      </c>
      <c r="G250" s="35">
        <v>23313.737475000005</v>
      </c>
      <c r="H250" s="28"/>
      <c r="I250" s="26">
        <f t="shared" si="12"/>
        <v>0</v>
      </c>
      <c r="J250" s="18" t="e">
        <f>+#REF!*J$3</f>
        <v>#REF!</v>
      </c>
      <c r="K250" s="21" t="e">
        <f>+J250+#REF!</f>
        <v>#REF!</v>
      </c>
      <c r="L250" s="18" t="e">
        <f t="shared" si="13"/>
        <v>#REF!</v>
      </c>
      <c r="M250" s="18" t="e">
        <f t="shared" si="14"/>
        <v>#REF!</v>
      </c>
      <c r="N250" s="22">
        <v>200</v>
      </c>
      <c r="O250" s="22">
        <v>1000</v>
      </c>
    </row>
    <row r="251" spans="1:15" ht="160.5" customHeight="1" x14ac:dyDescent="0.25">
      <c r="B251" s="12">
        <f t="shared" si="16"/>
        <v>246</v>
      </c>
      <c r="C251" s="13" t="s">
        <v>210</v>
      </c>
      <c r="D251" s="14"/>
      <c r="E251" s="15" t="s">
        <v>211</v>
      </c>
      <c r="F251" s="11">
        <v>62</v>
      </c>
      <c r="G251" s="35">
        <v>23313.737475000005</v>
      </c>
      <c r="H251" s="28"/>
      <c r="I251" s="26">
        <f t="shared" si="12"/>
        <v>0</v>
      </c>
      <c r="J251" s="18" t="e">
        <f>+#REF!*J$3</f>
        <v>#REF!</v>
      </c>
      <c r="K251" s="21" t="e">
        <f>+J251+#REF!</f>
        <v>#REF!</v>
      </c>
      <c r="L251" s="18" t="e">
        <f t="shared" si="13"/>
        <v>#REF!</v>
      </c>
      <c r="M251" s="18" t="e">
        <f t="shared" si="14"/>
        <v>#REF!</v>
      </c>
      <c r="N251" s="22">
        <v>200</v>
      </c>
      <c r="O251" s="22">
        <v>1000</v>
      </c>
    </row>
    <row r="252" spans="1:15" ht="160.5" customHeight="1" x14ac:dyDescent="0.25">
      <c r="B252" s="12">
        <f t="shared" si="16"/>
        <v>247</v>
      </c>
      <c r="C252" s="13">
        <v>142087</v>
      </c>
      <c r="D252" s="14"/>
      <c r="E252" s="15" t="s">
        <v>226</v>
      </c>
      <c r="F252" s="11">
        <v>2</v>
      </c>
      <c r="G252" s="35">
        <v>28288.559250000002</v>
      </c>
      <c r="H252" s="28"/>
      <c r="I252" s="26">
        <f t="shared" si="12"/>
        <v>0</v>
      </c>
      <c r="J252" s="18" t="e">
        <f>+#REF!*J$3</f>
        <v>#REF!</v>
      </c>
      <c r="K252" s="21" t="e">
        <f>+J252+#REF!</f>
        <v>#REF!</v>
      </c>
      <c r="L252" s="18" t="e">
        <f t="shared" si="13"/>
        <v>#REF!</v>
      </c>
      <c r="M252" s="18" t="e">
        <f t="shared" si="14"/>
        <v>#REF!</v>
      </c>
      <c r="N252" s="22">
        <v>200</v>
      </c>
      <c r="O252" s="22">
        <v>1000</v>
      </c>
    </row>
    <row r="253" spans="1:15" ht="160.5" customHeight="1" x14ac:dyDescent="0.25">
      <c r="B253" s="12">
        <f t="shared" si="16"/>
        <v>248</v>
      </c>
      <c r="C253" s="13" t="s">
        <v>212</v>
      </c>
      <c r="D253" s="14"/>
      <c r="E253" s="15" t="s">
        <v>213</v>
      </c>
      <c r="F253" s="11">
        <v>4</v>
      </c>
      <c r="G253" s="35">
        <v>41345.83425</v>
      </c>
      <c r="H253" s="28"/>
      <c r="I253" s="26">
        <f t="shared" si="12"/>
        <v>0</v>
      </c>
      <c r="J253" s="18" t="e">
        <f>+#REF!*J$3</f>
        <v>#REF!</v>
      </c>
      <c r="K253" s="21" t="e">
        <f>+J253+#REF!</f>
        <v>#REF!</v>
      </c>
      <c r="L253" s="18" t="e">
        <f t="shared" si="13"/>
        <v>#REF!</v>
      </c>
      <c r="M253" s="18" t="e">
        <f t="shared" si="14"/>
        <v>#REF!</v>
      </c>
      <c r="N253" s="22">
        <v>200</v>
      </c>
      <c r="O253" s="22">
        <v>1000</v>
      </c>
    </row>
    <row r="254" spans="1:15" ht="160.5" customHeight="1" x14ac:dyDescent="0.25">
      <c r="B254" s="12">
        <f t="shared" si="16"/>
        <v>249</v>
      </c>
      <c r="C254" s="13">
        <v>142725</v>
      </c>
      <c r="D254" s="14"/>
      <c r="E254" s="15" t="s">
        <v>214</v>
      </c>
      <c r="F254" s="11">
        <v>3</v>
      </c>
      <c r="G254" s="35">
        <v>41345.83425</v>
      </c>
      <c r="H254" s="28"/>
      <c r="I254" s="26">
        <f t="shared" si="12"/>
        <v>0</v>
      </c>
      <c r="J254" s="18" t="e">
        <f>+#REF!*J$3</f>
        <v>#REF!</v>
      </c>
      <c r="K254" s="21" t="e">
        <f>+J254+#REF!</f>
        <v>#REF!</v>
      </c>
      <c r="L254" s="18" t="e">
        <f t="shared" si="13"/>
        <v>#REF!</v>
      </c>
      <c r="M254" s="18" t="e">
        <f t="shared" si="14"/>
        <v>#REF!</v>
      </c>
      <c r="N254" s="22">
        <v>200</v>
      </c>
      <c r="O254" s="22">
        <v>1000</v>
      </c>
    </row>
    <row r="255" spans="1:15" ht="160.5" customHeight="1" x14ac:dyDescent="0.25">
      <c r="B255" s="12">
        <f t="shared" si="16"/>
        <v>250</v>
      </c>
      <c r="C255" s="13">
        <v>142720</v>
      </c>
      <c r="D255" s="14"/>
      <c r="E255" s="15" t="s">
        <v>215</v>
      </c>
      <c r="F255" s="11">
        <v>3</v>
      </c>
      <c r="G255" s="35">
        <v>41345.83425</v>
      </c>
      <c r="H255" s="28"/>
      <c r="I255" s="26">
        <f t="shared" si="12"/>
        <v>0</v>
      </c>
      <c r="J255" s="18" t="e">
        <f>+#REF!*J$3</f>
        <v>#REF!</v>
      </c>
      <c r="K255" s="21" t="e">
        <f>+J255+#REF!</f>
        <v>#REF!</v>
      </c>
      <c r="L255" s="18" t="e">
        <f t="shared" si="13"/>
        <v>#REF!</v>
      </c>
      <c r="M255" s="18" t="e">
        <f t="shared" si="14"/>
        <v>#REF!</v>
      </c>
      <c r="N255" s="22">
        <v>200</v>
      </c>
      <c r="O255" s="22">
        <v>1000</v>
      </c>
    </row>
    <row r="256" spans="1:15" ht="160.5" customHeight="1" x14ac:dyDescent="0.25">
      <c r="B256" s="12">
        <f t="shared" si="16"/>
        <v>251</v>
      </c>
      <c r="C256" s="13">
        <v>48401</v>
      </c>
      <c r="D256" s="14"/>
      <c r="E256" s="16" t="s">
        <v>216</v>
      </c>
      <c r="F256" s="11">
        <v>8</v>
      </c>
      <c r="G256" s="35">
        <v>13677.468525</v>
      </c>
      <c r="H256" s="28"/>
      <c r="I256" s="26">
        <f t="shared" si="12"/>
        <v>0</v>
      </c>
      <c r="J256" s="18" t="e">
        <f>+#REF!*J$3</f>
        <v>#REF!</v>
      </c>
      <c r="K256" s="21" t="e">
        <f>+J256+#REF!</f>
        <v>#REF!</v>
      </c>
      <c r="L256" s="18" t="e">
        <f t="shared" si="13"/>
        <v>#REF!</v>
      </c>
      <c r="M256" s="18" t="e">
        <f t="shared" si="14"/>
        <v>#REF!</v>
      </c>
      <c r="N256" s="22">
        <v>200</v>
      </c>
      <c r="O256" s="22">
        <v>1000</v>
      </c>
    </row>
    <row r="257" spans="2:17" ht="160.5" customHeight="1" x14ac:dyDescent="0.25">
      <c r="B257" s="12"/>
      <c r="C257" s="13" t="s">
        <v>230</v>
      </c>
      <c r="D257" s="14"/>
      <c r="E257" s="16" t="s">
        <v>289</v>
      </c>
      <c r="F257" s="11">
        <v>40</v>
      </c>
      <c r="G257" s="35">
        <v>11496.903600000001</v>
      </c>
      <c r="H257" s="28"/>
      <c r="I257" s="26">
        <f t="shared" si="12"/>
        <v>0</v>
      </c>
      <c r="J257" s="18" t="e">
        <f>+#REF!*J$3</f>
        <v>#REF!</v>
      </c>
      <c r="K257" s="21" t="e">
        <f>+J257+#REF!</f>
        <v>#REF!</v>
      </c>
      <c r="L257" s="18" t="e">
        <f t="shared" si="13"/>
        <v>#REF!</v>
      </c>
      <c r="M257" s="18" t="e">
        <f t="shared" si="14"/>
        <v>#REF!</v>
      </c>
      <c r="N257" s="22">
        <v>200</v>
      </c>
      <c r="O257" s="22">
        <v>1000</v>
      </c>
    </row>
    <row r="258" spans="2:17" ht="160.5" customHeight="1" x14ac:dyDescent="0.25">
      <c r="B258" s="12">
        <f>+B256+1</f>
        <v>252</v>
      </c>
      <c r="C258" s="13" t="s">
        <v>217</v>
      </c>
      <c r="D258" s="14"/>
      <c r="E258" s="15" t="s">
        <v>218</v>
      </c>
      <c r="F258" s="11">
        <v>7</v>
      </c>
      <c r="G258" s="35">
        <v>10569.837074999999</v>
      </c>
      <c r="H258" s="28"/>
      <c r="I258" s="26">
        <f t="shared" si="12"/>
        <v>0</v>
      </c>
      <c r="J258" s="18" t="e">
        <f>+#REF!*J$3</f>
        <v>#REF!</v>
      </c>
      <c r="K258" s="21" t="e">
        <f>+J258+#REF!</f>
        <v>#REF!</v>
      </c>
      <c r="L258" s="18" t="e">
        <f t="shared" si="13"/>
        <v>#REF!</v>
      </c>
      <c r="M258" s="18" t="e">
        <f t="shared" si="14"/>
        <v>#REF!</v>
      </c>
      <c r="N258" s="22">
        <v>200</v>
      </c>
      <c r="O258" s="22">
        <v>1000</v>
      </c>
    </row>
    <row r="259" spans="2:17" ht="160.5" customHeight="1" x14ac:dyDescent="0.25">
      <c r="B259" s="12">
        <f t="shared" si="16"/>
        <v>253</v>
      </c>
      <c r="C259" s="13" t="s">
        <v>219</v>
      </c>
      <c r="D259" s="14"/>
      <c r="E259" s="15" t="s">
        <v>220</v>
      </c>
      <c r="F259" s="11">
        <v>20</v>
      </c>
      <c r="G259" s="35">
        <v>10569.837074999999</v>
      </c>
      <c r="H259" s="28"/>
      <c r="I259" s="26">
        <f t="shared" si="12"/>
        <v>0</v>
      </c>
      <c r="J259" s="18" t="e">
        <f>+#REF!*J$3</f>
        <v>#REF!</v>
      </c>
      <c r="K259" s="21" t="e">
        <f>+J259+#REF!</f>
        <v>#REF!</v>
      </c>
      <c r="L259" s="18" t="e">
        <f t="shared" si="13"/>
        <v>#REF!</v>
      </c>
      <c r="M259" s="18" t="e">
        <f t="shared" si="14"/>
        <v>#REF!</v>
      </c>
      <c r="N259" s="22">
        <v>200</v>
      </c>
      <c r="O259" s="22">
        <v>1000</v>
      </c>
    </row>
    <row r="260" spans="2:17" ht="160.5" customHeight="1" x14ac:dyDescent="0.25">
      <c r="B260" s="12">
        <f t="shared" si="16"/>
        <v>254</v>
      </c>
      <c r="C260" s="13" t="s">
        <v>221</v>
      </c>
      <c r="D260" s="14"/>
      <c r="E260" s="15" t="s">
        <v>218</v>
      </c>
      <c r="F260" s="11">
        <v>21</v>
      </c>
      <c r="G260" s="35">
        <v>10569.837074999999</v>
      </c>
      <c r="H260" s="28"/>
      <c r="I260" s="26">
        <f t="shared" si="12"/>
        <v>0</v>
      </c>
      <c r="J260" s="18" t="e">
        <f>+#REF!*J$3</f>
        <v>#REF!</v>
      </c>
      <c r="K260" s="21" t="e">
        <f>+J260+#REF!</f>
        <v>#REF!</v>
      </c>
      <c r="L260" s="18" t="e">
        <f t="shared" si="13"/>
        <v>#REF!</v>
      </c>
      <c r="M260" s="18" t="e">
        <f t="shared" si="14"/>
        <v>#REF!</v>
      </c>
      <c r="N260" s="22">
        <v>200</v>
      </c>
      <c r="O260" s="22">
        <v>1000</v>
      </c>
    </row>
    <row r="261" spans="2:17" ht="160.5" customHeight="1" x14ac:dyDescent="0.25">
      <c r="B261" s="12">
        <f>+B260+1</f>
        <v>255</v>
      </c>
      <c r="C261" s="13" t="s">
        <v>227</v>
      </c>
      <c r="D261" s="14"/>
      <c r="E261" s="15" t="s">
        <v>290</v>
      </c>
      <c r="F261" s="11">
        <v>22</v>
      </c>
      <c r="G261" s="35">
        <v>10569.837074999999</v>
      </c>
      <c r="H261" s="28"/>
      <c r="I261" s="26">
        <f t="shared" si="12"/>
        <v>0</v>
      </c>
      <c r="J261" s="18" t="e">
        <f>+#REF!*J$3</f>
        <v>#REF!</v>
      </c>
      <c r="K261" s="21" t="e">
        <f>+J261+#REF!</f>
        <v>#REF!</v>
      </c>
      <c r="L261" s="18" t="e">
        <f t="shared" si="13"/>
        <v>#REF!</v>
      </c>
      <c r="M261" s="18" t="e">
        <f t="shared" si="14"/>
        <v>#REF!</v>
      </c>
      <c r="N261" s="22">
        <v>200</v>
      </c>
      <c r="O261" s="22">
        <v>1000</v>
      </c>
    </row>
    <row r="262" spans="2:17" ht="160.5" customHeight="1" x14ac:dyDescent="0.25">
      <c r="B262" s="12">
        <f t="shared" ref="B262:B266" si="17">+B261+1</f>
        <v>256</v>
      </c>
      <c r="C262" s="13" t="s">
        <v>248</v>
      </c>
      <c r="D262" s="14"/>
      <c r="E262" s="15" t="s">
        <v>291</v>
      </c>
      <c r="F262" s="11">
        <v>20</v>
      </c>
      <c r="G262" s="35">
        <v>10569.837074999999</v>
      </c>
      <c r="H262" s="28"/>
      <c r="I262" s="26">
        <f t="shared" ref="I262:I266" si="18">+G262*H262</f>
        <v>0</v>
      </c>
      <c r="J262" s="18" t="e">
        <f>+#REF!*J$3</f>
        <v>#REF!</v>
      </c>
      <c r="K262" s="21" t="e">
        <f>+J262+#REF!</f>
        <v>#REF!</v>
      </c>
      <c r="L262" s="18" t="e">
        <f t="shared" ref="L262:L266" si="19">+K262*0.19</f>
        <v>#REF!</v>
      </c>
      <c r="M262" s="18" t="e">
        <f t="shared" ref="M262:M266" si="20">+L262+J262</f>
        <v>#REF!</v>
      </c>
      <c r="N262" s="22">
        <v>200</v>
      </c>
      <c r="O262" s="22">
        <v>1000</v>
      </c>
    </row>
    <row r="263" spans="2:17" ht="160.5" customHeight="1" x14ac:dyDescent="0.25">
      <c r="B263" s="12">
        <f t="shared" si="17"/>
        <v>257</v>
      </c>
      <c r="C263" s="13">
        <v>206110</v>
      </c>
      <c r="D263" s="14"/>
      <c r="E263" s="15" t="s">
        <v>222</v>
      </c>
      <c r="F263" s="11">
        <v>11</v>
      </c>
      <c r="G263" s="35">
        <v>2213.1810750000004</v>
      </c>
      <c r="H263" s="28"/>
      <c r="I263" s="26">
        <f t="shared" si="18"/>
        <v>0</v>
      </c>
      <c r="J263" s="18" t="e">
        <f>+#REF!*J$3</f>
        <v>#REF!</v>
      </c>
      <c r="K263" s="21" t="e">
        <f>+J263+#REF!</f>
        <v>#REF!</v>
      </c>
      <c r="L263" s="18" t="e">
        <f t="shared" si="19"/>
        <v>#REF!</v>
      </c>
      <c r="M263" s="18" t="e">
        <f t="shared" si="20"/>
        <v>#REF!</v>
      </c>
      <c r="N263" s="22">
        <v>200</v>
      </c>
      <c r="O263" s="22">
        <v>1000</v>
      </c>
    </row>
    <row r="264" spans="2:17" ht="160.5" customHeight="1" x14ac:dyDescent="0.25">
      <c r="B264" s="12">
        <f t="shared" si="17"/>
        <v>258</v>
      </c>
      <c r="C264" s="13">
        <v>201010</v>
      </c>
      <c r="D264" s="14"/>
      <c r="E264" s="15" t="s">
        <v>223</v>
      </c>
      <c r="F264" s="11">
        <v>10</v>
      </c>
      <c r="G264" s="35">
        <v>2213.1810750000004</v>
      </c>
      <c r="H264" s="28"/>
      <c r="I264" s="26">
        <f t="shared" si="18"/>
        <v>0</v>
      </c>
      <c r="J264" s="18" t="e">
        <f>+#REF!*J$3</f>
        <v>#REF!</v>
      </c>
      <c r="K264" s="21" t="e">
        <f>+J264+#REF!</f>
        <v>#REF!</v>
      </c>
      <c r="L264" s="18" t="e">
        <f t="shared" si="19"/>
        <v>#REF!</v>
      </c>
      <c r="M264" s="18" t="e">
        <f t="shared" si="20"/>
        <v>#REF!</v>
      </c>
      <c r="N264" s="22">
        <v>200</v>
      </c>
      <c r="O264" s="22">
        <v>1000</v>
      </c>
    </row>
    <row r="265" spans="2:17" ht="160.5" customHeight="1" x14ac:dyDescent="0.25">
      <c r="B265" s="12">
        <f t="shared" si="17"/>
        <v>259</v>
      </c>
      <c r="C265" s="13">
        <v>201510</v>
      </c>
      <c r="D265" s="14"/>
      <c r="E265" s="15" t="s">
        <v>224</v>
      </c>
      <c r="F265" s="11">
        <v>9</v>
      </c>
      <c r="G265" s="35">
        <v>2213.1810750000004</v>
      </c>
      <c r="H265" s="28"/>
      <c r="I265" s="26">
        <f t="shared" si="18"/>
        <v>0</v>
      </c>
      <c r="J265" s="18" t="e">
        <f>+#REF!*J$3</f>
        <v>#REF!</v>
      </c>
      <c r="K265" s="21" t="e">
        <f>+J265+#REF!</f>
        <v>#REF!</v>
      </c>
      <c r="L265" s="18" t="e">
        <f t="shared" si="19"/>
        <v>#REF!</v>
      </c>
      <c r="M265" s="18" t="e">
        <f t="shared" si="20"/>
        <v>#REF!</v>
      </c>
      <c r="N265" s="22">
        <v>200</v>
      </c>
      <c r="O265" s="22">
        <v>1000</v>
      </c>
    </row>
    <row r="266" spans="2:17" ht="160.5" customHeight="1" x14ac:dyDescent="0.25">
      <c r="B266" s="12">
        <f t="shared" si="17"/>
        <v>260</v>
      </c>
      <c r="C266" s="13">
        <v>206550</v>
      </c>
      <c r="D266" s="14"/>
      <c r="E266" s="15" t="s">
        <v>225</v>
      </c>
      <c r="F266" s="11">
        <v>9</v>
      </c>
      <c r="G266" s="35">
        <v>2213.1810750000004</v>
      </c>
      <c r="H266" s="28"/>
      <c r="I266" s="26">
        <f t="shared" si="18"/>
        <v>0</v>
      </c>
      <c r="J266" s="18" t="e">
        <f>+#REF!*J$3</f>
        <v>#REF!</v>
      </c>
      <c r="K266" s="21" t="e">
        <f>+J266+#REF!</f>
        <v>#REF!</v>
      </c>
      <c r="L266" s="18" t="e">
        <f t="shared" si="19"/>
        <v>#REF!</v>
      </c>
      <c r="M266" s="18" t="e">
        <f t="shared" si="20"/>
        <v>#REF!</v>
      </c>
      <c r="N266" s="22">
        <v>200</v>
      </c>
      <c r="O266" s="22">
        <v>1000</v>
      </c>
    </row>
    <row r="267" spans="2:17" x14ac:dyDescent="0.25">
      <c r="H267" s="1"/>
      <c r="Q267" s="35">
        <v>0</v>
      </c>
    </row>
    <row r="268" spans="2:17" x14ac:dyDescent="0.25">
      <c r="H268" s="1"/>
    </row>
    <row r="269" spans="2:17" x14ac:dyDescent="0.25">
      <c r="H269" s="1"/>
    </row>
    <row r="270" spans="2:17" x14ac:dyDescent="0.25">
      <c r="H270" s="1"/>
    </row>
    <row r="271" spans="2:17" x14ac:dyDescent="0.25">
      <c r="H271" s="1"/>
    </row>
    <row r="272" spans="2:17" x14ac:dyDescent="0.25">
      <c r="H272" s="1"/>
    </row>
    <row r="273" spans="8:8" x14ac:dyDescent="0.25">
      <c r="H273" s="1"/>
    </row>
    <row r="274" spans="8:8" x14ac:dyDescent="0.25">
      <c r="H274" s="1"/>
    </row>
    <row r="275" spans="8:8" x14ac:dyDescent="0.25">
      <c r="H275" s="1"/>
    </row>
    <row r="276" spans="8:8" x14ac:dyDescent="0.25">
      <c r="H276" s="1"/>
    </row>
    <row r="277" spans="8:8" x14ac:dyDescent="0.25">
      <c r="H277" s="1"/>
    </row>
    <row r="278" spans="8:8" x14ac:dyDescent="0.25">
      <c r="H278" s="1"/>
    </row>
    <row r="279" spans="8:8" x14ac:dyDescent="0.25">
      <c r="H279" s="1"/>
    </row>
    <row r="280" spans="8:8" x14ac:dyDescent="0.25">
      <c r="H280" s="1"/>
    </row>
    <row r="281" spans="8:8" x14ac:dyDescent="0.25">
      <c r="H281" s="1"/>
    </row>
    <row r="282" spans="8:8" x14ac:dyDescent="0.25">
      <c r="H282" s="1"/>
    </row>
    <row r="283" spans="8:8" x14ac:dyDescent="0.25">
      <c r="H283" s="1"/>
    </row>
    <row r="284" spans="8:8" x14ac:dyDescent="0.25">
      <c r="H284" s="1"/>
    </row>
    <row r="285" spans="8:8" x14ac:dyDescent="0.25">
      <c r="H285" s="1"/>
    </row>
    <row r="286" spans="8:8" x14ac:dyDescent="0.25">
      <c r="H286" s="1"/>
    </row>
    <row r="287" spans="8:8" x14ac:dyDescent="0.25">
      <c r="H287" s="1"/>
    </row>
    <row r="288" spans="8:8" x14ac:dyDescent="0.25">
      <c r="H288" s="1"/>
    </row>
    <row r="289" spans="8:8" x14ac:dyDescent="0.25">
      <c r="H289" s="1"/>
    </row>
    <row r="290" spans="8:8" x14ac:dyDescent="0.25">
      <c r="H290" s="1"/>
    </row>
    <row r="291" spans="8:8" x14ac:dyDescent="0.25">
      <c r="H291" s="1"/>
    </row>
    <row r="292" spans="8:8" x14ac:dyDescent="0.25">
      <c r="H292" s="1"/>
    </row>
    <row r="293" spans="8:8" x14ac:dyDescent="0.25">
      <c r="H293" s="1"/>
    </row>
    <row r="294" spans="8:8" x14ac:dyDescent="0.25">
      <c r="H294" s="1"/>
    </row>
    <row r="295" spans="8:8" x14ac:dyDescent="0.25">
      <c r="H295" s="1"/>
    </row>
    <row r="296" spans="8:8" x14ac:dyDescent="0.25">
      <c r="H296" s="1"/>
    </row>
    <row r="297" spans="8:8" x14ac:dyDescent="0.25">
      <c r="H297" s="1"/>
    </row>
    <row r="298" spans="8:8" x14ac:dyDescent="0.25">
      <c r="H298" s="1"/>
    </row>
    <row r="299" spans="8:8" x14ac:dyDescent="0.25">
      <c r="H299" s="1"/>
    </row>
    <row r="300" spans="8:8" x14ac:dyDescent="0.25">
      <c r="H300" s="1"/>
    </row>
    <row r="301" spans="8:8" x14ac:dyDescent="0.25">
      <c r="H301" s="1"/>
    </row>
    <row r="302" spans="8:8" x14ac:dyDescent="0.25">
      <c r="H302" s="1"/>
    </row>
    <row r="303" spans="8:8" x14ac:dyDescent="0.25">
      <c r="H303" s="1"/>
    </row>
    <row r="304" spans="8:8" x14ac:dyDescent="0.25">
      <c r="H304" s="1"/>
    </row>
    <row r="305" spans="8:8" x14ac:dyDescent="0.25">
      <c r="H305" s="1"/>
    </row>
    <row r="306" spans="8:8" x14ac:dyDescent="0.25">
      <c r="H306" s="1"/>
    </row>
    <row r="307" spans="8:8" x14ac:dyDescent="0.25">
      <c r="H307" s="1"/>
    </row>
    <row r="308" spans="8:8" x14ac:dyDescent="0.25">
      <c r="H308" s="1"/>
    </row>
    <row r="309" spans="8:8" x14ac:dyDescent="0.25">
      <c r="H309" s="1"/>
    </row>
    <row r="310" spans="8:8" x14ac:dyDescent="0.25">
      <c r="H310" s="1"/>
    </row>
    <row r="311" spans="8:8" x14ac:dyDescent="0.25">
      <c r="H311" s="1"/>
    </row>
    <row r="312" spans="8:8" x14ac:dyDescent="0.25">
      <c r="H312" s="1"/>
    </row>
    <row r="313" spans="8:8" x14ac:dyDescent="0.25">
      <c r="H313" s="1"/>
    </row>
    <row r="314" spans="8:8" x14ac:dyDescent="0.25">
      <c r="H314" s="1"/>
    </row>
    <row r="315" spans="8:8" x14ac:dyDescent="0.25">
      <c r="H315" s="1"/>
    </row>
    <row r="316" spans="8:8" x14ac:dyDescent="0.25">
      <c r="H316" s="1"/>
    </row>
    <row r="317" spans="8:8" x14ac:dyDescent="0.25">
      <c r="H317" s="1"/>
    </row>
    <row r="318" spans="8:8" x14ac:dyDescent="0.25">
      <c r="H318" s="1"/>
    </row>
    <row r="319" spans="8:8" x14ac:dyDescent="0.25">
      <c r="H319" s="1"/>
    </row>
    <row r="320" spans="8:8" x14ac:dyDescent="0.25">
      <c r="H320" s="1"/>
    </row>
    <row r="321" spans="8:8" x14ac:dyDescent="0.25">
      <c r="H321" s="1"/>
    </row>
    <row r="322" spans="8:8" x14ac:dyDescent="0.25">
      <c r="H322" s="1"/>
    </row>
    <row r="323" spans="8:8" x14ac:dyDescent="0.25">
      <c r="H323" s="1"/>
    </row>
    <row r="324" spans="8:8" x14ac:dyDescent="0.25">
      <c r="H324" s="1"/>
    </row>
    <row r="325" spans="8:8" x14ac:dyDescent="0.25">
      <c r="H325" s="1"/>
    </row>
    <row r="326" spans="8:8" x14ac:dyDescent="0.25">
      <c r="H326" s="1"/>
    </row>
    <row r="327" spans="8:8" x14ac:dyDescent="0.25">
      <c r="H327" s="1"/>
    </row>
    <row r="328" spans="8:8" x14ac:dyDescent="0.25">
      <c r="H328" s="1"/>
    </row>
    <row r="329" spans="8:8" x14ac:dyDescent="0.25">
      <c r="H329" s="1"/>
    </row>
    <row r="330" spans="8:8" x14ac:dyDescent="0.25">
      <c r="H330" s="1"/>
    </row>
    <row r="331" spans="8:8" x14ac:dyDescent="0.25">
      <c r="H331" s="1"/>
    </row>
    <row r="332" spans="8:8" x14ac:dyDescent="0.25">
      <c r="H332" s="1"/>
    </row>
    <row r="333" spans="8:8" x14ac:dyDescent="0.25">
      <c r="H333" s="1"/>
    </row>
    <row r="334" spans="8:8" x14ac:dyDescent="0.25">
      <c r="H334" s="1"/>
    </row>
    <row r="335" spans="8:8" x14ac:dyDescent="0.25">
      <c r="H335" s="1"/>
    </row>
    <row r="336" spans="8:8" x14ac:dyDescent="0.25">
      <c r="H336" s="1"/>
    </row>
    <row r="337" spans="8:8" x14ac:dyDescent="0.25">
      <c r="H337" s="1"/>
    </row>
    <row r="338" spans="8:8" x14ac:dyDescent="0.25">
      <c r="H338" s="1"/>
    </row>
    <row r="339" spans="8:8" x14ac:dyDescent="0.25">
      <c r="H339" s="1"/>
    </row>
    <row r="340" spans="8:8" x14ac:dyDescent="0.25">
      <c r="H340" s="1"/>
    </row>
    <row r="341" spans="8:8" x14ac:dyDescent="0.25">
      <c r="H341" s="1"/>
    </row>
    <row r="342" spans="8:8" x14ac:dyDescent="0.25">
      <c r="H342" s="1"/>
    </row>
    <row r="343" spans="8:8" x14ac:dyDescent="0.25">
      <c r="H343" s="1"/>
    </row>
    <row r="344" spans="8:8" x14ac:dyDescent="0.25">
      <c r="H344" s="1"/>
    </row>
    <row r="345" spans="8:8" x14ac:dyDescent="0.25">
      <c r="H345" s="1"/>
    </row>
    <row r="346" spans="8:8" x14ac:dyDescent="0.25">
      <c r="H346" s="1"/>
    </row>
    <row r="347" spans="8:8" x14ac:dyDescent="0.25">
      <c r="H347" s="1"/>
    </row>
    <row r="348" spans="8:8" x14ac:dyDescent="0.25">
      <c r="H348" s="1"/>
    </row>
    <row r="349" spans="8:8" x14ac:dyDescent="0.25">
      <c r="H349" s="1"/>
    </row>
    <row r="350" spans="8:8" x14ac:dyDescent="0.25">
      <c r="H350" s="1"/>
    </row>
    <row r="351" spans="8:8" x14ac:dyDescent="0.25">
      <c r="H351" s="1"/>
    </row>
    <row r="352" spans="8:8" x14ac:dyDescent="0.25">
      <c r="H352" s="1"/>
    </row>
    <row r="353" spans="8:8" x14ac:dyDescent="0.25">
      <c r="H353" s="1"/>
    </row>
    <row r="354" spans="8:8" x14ac:dyDescent="0.25">
      <c r="H354" s="1"/>
    </row>
    <row r="355" spans="8:8" x14ac:dyDescent="0.25">
      <c r="H355" s="1"/>
    </row>
    <row r="356" spans="8:8" x14ac:dyDescent="0.25">
      <c r="H356" s="1"/>
    </row>
    <row r="357" spans="8:8" x14ac:dyDescent="0.25">
      <c r="H357" s="1"/>
    </row>
    <row r="358" spans="8:8" x14ac:dyDescent="0.25">
      <c r="H358" s="1"/>
    </row>
    <row r="359" spans="8:8" x14ac:dyDescent="0.25">
      <c r="H359" s="1"/>
    </row>
    <row r="360" spans="8:8" x14ac:dyDescent="0.25">
      <c r="H360" s="1"/>
    </row>
    <row r="361" spans="8:8" x14ac:dyDescent="0.25">
      <c r="H361" s="1"/>
    </row>
    <row r="362" spans="8:8" x14ac:dyDescent="0.25">
      <c r="H362" s="1"/>
    </row>
    <row r="363" spans="8:8" x14ac:dyDescent="0.25">
      <c r="H363" s="1"/>
    </row>
    <row r="364" spans="8:8" x14ac:dyDescent="0.25">
      <c r="H364" s="1"/>
    </row>
    <row r="365" spans="8:8" x14ac:dyDescent="0.25">
      <c r="H365" s="1"/>
    </row>
    <row r="366" spans="8:8" x14ac:dyDescent="0.25">
      <c r="H366" s="1"/>
    </row>
    <row r="367" spans="8:8" x14ac:dyDescent="0.25">
      <c r="H367" s="1"/>
    </row>
    <row r="368" spans="8:8" x14ac:dyDescent="0.25">
      <c r="H368" s="1"/>
    </row>
    <row r="369" spans="8:8" x14ac:dyDescent="0.25">
      <c r="H369" s="1"/>
    </row>
    <row r="370" spans="8:8" x14ac:dyDescent="0.25">
      <c r="H370" s="1"/>
    </row>
    <row r="371" spans="8:8" x14ac:dyDescent="0.25">
      <c r="H371" s="1"/>
    </row>
    <row r="372" spans="8:8" x14ac:dyDescent="0.25">
      <c r="H372" s="1"/>
    </row>
    <row r="373" spans="8:8" x14ac:dyDescent="0.25">
      <c r="H373" s="1"/>
    </row>
    <row r="374" spans="8:8" x14ac:dyDescent="0.25">
      <c r="H374" s="1"/>
    </row>
    <row r="375" spans="8:8" x14ac:dyDescent="0.25">
      <c r="H375" s="1"/>
    </row>
    <row r="376" spans="8:8" x14ac:dyDescent="0.25">
      <c r="H376" s="1"/>
    </row>
    <row r="377" spans="8:8" x14ac:dyDescent="0.25">
      <c r="H377" s="1"/>
    </row>
    <row r="378" spans="8:8" x14ac:dyDescent="0.25">
      <c r="H378" s="1"/>
    </row>
    <row r="379" spans="8:8" x14ac:dyDescent="0.25">
      <c r="H379" s="1"/>
    </row>
    <row r="380" spans="8:8" x14ac:dyDescent="0.25">
      <c r="H380" s="1"/>
    </row>
    <row r="381" spans="8:8" x14ac:dyDescent="0.25">
      <c r="H381" s="1"/>
    </row>
    <row r="382" spans="8:8" x14ac:dyDescent="0.25">
      <c r="H382" s="1"/>
    </row>
    <row r="383" spans="8:8" x14ac:dyDescent="0.25">
      <c r="H383" s="1"/>
    </row>
    <row r="384" spans="8:8" x14ac:dyDescent="0.25">
      <c r="H384" s="1"/>
    </row>
    <row r="385" spans="8:8" x14ac:dyDescent="0.25">
      <c r="H385" s="1"/>
    </row>
    <row r="386" spans="8:8" x14ac:dyDescent="0.25">
      <c r="H386" s="1"/>
    </row>
    <row r="387" spans="8:8" x14ac:dyDescent="0.25">
      <c r="H387" s="1"/>
    </row>
    <row r="388" spans="8:8" x14ac:dyDescent="0.25">
      <c r="H388" s="1"/>
    </row>
    <row r="389" spans="8:8" x14ac:dyDescent="0.25">
      <c r="H389" s="1"/>
    </row>
    <row r="390" spans="8:8" x14ac:dyDescent="0.25">
      <c r="H390" s="1"/>
    </row>
    <row r="391" spans="8:8" x14ac:dyDescent="0.25">
      <c r="H391" s="1"/>
    </row>
    <row r="392" spans="8:8" x14ac:dyDescent="0.25">
      <c r="H392" s="1"/>
    </row>
    <row r="393" spans="8:8" x14ac:dyDescent="0.25">
      <c r="H393" s="1"/>
    </row>
    <row r="394" spans="8:8" x14ac:dyDescent="0.25">
      <c r="H394" s="1"/>
    </row>
    <row r="395" spans="8:8" x14ac:dyDescent="0.25">
      <c r="H395" s="1"/>
    </row>
  </sheetData>
  <sortState xmlns:xlrd2="http://schemas.microsoft.com/office/spreadsheetml/2017/richdata2" ref="B9:I266">
    <sortCondition ref="C9:C266"/>
  </sortState>
  <mergeCells count="2">
    <mergeCell ref="E1:F1"/>
    <mergeCell ref="B2:G2"/>
  </mergeCells>
  <printOptions horizontalCentered="1"/>
  <pageMargins left="0" right="0" top="0" bottom="0" header="0" footer="0"/>
  <pageSetup paperSize="5" scale="85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CATALOGO MARZO 10  2025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smancilla</dc:creator>
  <cp:keywords/>
  <dc:description/>
  <cp:lastModifiedBy>Notebook</cp:lastModifiedBy>
  <cp:revision/>
  <dcterms:created xsi:type="dcterms:W3CDTF">2016-10-11T22:26:47Z</dcterms:created>
  <dcterms:modified xsi:type="dcterms:W3CDTF">2025-04-08T02:23:38Z</dcterms:modified>
  <cp:category/>
  <cp:contentStatus/>
</cp:coreProperties>
</file>