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codeName="ThisWorkbook"/>
  <mc:AlternateContent xmlns:mc="http://schemas.openxmlformats.org/markup-compatibility/2006">
    <mc:Choice Requires="x15">
      <x15ac:absPath xmlns:x15ac="http://schemas.microsoft.com/office/spreadsheetml/2010/11/ac" url="/Users/ndrewchu/Library/Mobile Documents/com~apple~CloudDocs/- 🏗️ Shockwave Builders Sdn Bhd/"/>
    </mc:Choice>
  </mc:AlternateContent>
  <xr:revisionPtr revIDLastSave="0" documentId="13_ncr:1_{ADB8422D-E1D8-644A-968B-DEF5164C9557}" xr6:coauthVersionLast="47" xr6:coauthVersionMax="47" xr10:uidLastSave="{00000000-0000-0000-0000-000000000000}"/>
  <bookViews>
    <workbookView xWindow="100" yWindow="500" windowWidth="35220" windowHeight="20800" activeTab="1" xr2:uid="{00000000-000D-0000-FFFF-FFFF00000000}"/>
  </bookViews>
  <sheets>
    <sheet name="Gantt Chart (Project Schedule)" sheetId="11" r:id="rId1"/>
    <sheet name="Importanat Notes" sheetId="13" r:id="rId2"/>
  </sheets>
  <definedNames>
    <definedName name="Display_Week" localSheetId="1">'Importanat Notes'!$G$7</definedName>
    <definedName name="Display_Week">'Gantt Chart (Project Schedule)'!$G$7</definedName>
    <definedName name="_xlnm.Print_Area" localSheetId="0">'Gantt Chart (Project Schedule)'!$A$1:$NQ$101</definedName>
    <definedName name="_xlnm.Print_Area" localSheetId="1">'Importanat Notes'!$A$1:$EM$41</definedName>
    <definedName name="_xlnm.Print_Titles" localSheetId="0">'Gantt Chart (Project Schedule)'!$8:$10</definedName>
    <definedName name="_xlnm.Print_Titles" localSheetId="1">'Importanat Notes'!$8:$10</definedName>
    <definedName name="Project_Start" localSheetId="1">'Importanat Notes'!$G$5</definedName>
    <definedName name="Project_Start">'Gantt Chart (Project Schedule)'!$G$5</definedName>
    <definedName name="task_end" localSheetId="0">'Gantt Chart (Project Schedule)'!$G1</definedName>
    <definedName name="task_end" localSheetId="1">'Importanat Notes'!$G1</definedName>
    <definedName name="task_progress" localSheetId="0">'Gantt Chart (Project Schedule)'!$E1</definedName>
    <definedName name="task_progress" localSheetId="1">'Importanat Notes'!$E1</definedName>
    <definedName name="task_start" localSheetId="0">'Gantt Chart (Project Schedule)'!$F1</definedName>
    <definedName name="task_start" localSheetId="1">'Importanat Notes'!$F1</definedName>
    <definedName name="today" localSheetId="0">TODAY()</definedName>
    <definedName name="today" localSheetId="1">TODAY()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13" l="1"/>
  <c r="B38" i="13"/>
  <c r="J36" i="13"/>
  <c r="B34" i="13"/>
  <c r="B35" i="13" s="1"/>
  <c r="J32" i="13"/>
  <c r="B30" i="13"/>
  <c r="B31" i="13" s="1"/>
  <c r="J28" i="13"/>
  <c r="B26" i="13"/>
  <c r="B27" i="13" s="1"/>
  <c r="J24" i="13"/>
  <c r="G23" i="13"/>
  <c r="B19" i="13"/>
  <c r="B20" i="13" s="1"/>
  <c r="B21" i="13" s="1"/>
  <c r="B15" i="13"/>
  <c r="B16" i="13" s="1"/>
  <c r="B17" i="13" s="1"/>
  <c r="J11" i="13"/>
  <c r="G6" i="13"/>
  <c r="G5" i="13" s="1"/>
  <c r="G6" i="11"/>
  <c r="G5" i="11" s="1"/>
  <c r="B97" i="11"/>
  <c r="B98" i="11" s="1"/>
  <c r="B94" i="11"/>
  <c r="B95" i="11" s="1"/>
  <c r="B92" i="11"/>
  <c r="B90" i="11"/>
  <c r="B82" i="11"/>
  <c r="B83" i="11" s="1"/>
  <c r="B84" i="11" s="1"/>
  <c r="B85" i="11" s="1"/>
  <c r="B86" i="11" s="1"/>
  <c r="B77" i="11"/>
  <c r="B78" i="11" s="1"/>
  <c r="B79" i="11" s="1"/>
  <c r="B80" i="11" s="1"/>
  <c r="B71" i="11"/>
  <c r="B72" i="11" s="1"/>
  <c r="B73" i="11" s="1"/>
  <c r="B74" i="11" s="1"/>
  <c r="B75" i="11" s="1"/>
  <c r="J69" i="11"/>
  <c r="B63" i="11"/>
  <c r="B64" i="11" s="1"/>
  <c r="B65" i="11" s="1"/>
  <c r="B66" i="11" s="1"/>
  <c r="B67" i="11" s="1"/>
  <c r="B60" i="11"/>
  <c r="B61" i="11" s="1"/>
  <c r="B57" i="11"/>
  <c r="B58" i="11" s="1"/>
  <c r="B53" i="11"/>
  <c r="B54" i="11" s="1"/>
  <c r="B55" i="11" s="1"/>
  <c r="B38" i="11"/>
  <c r="B39" i="11" s="1"/>
  <c r="B40" i="11" s="1"/>
  <c r="B41" i="11" s="1"/>
  <c r="B42" i="11" s="1"/>
  <c r="B45" i="11" s="1"/>
  <c r="B46" i="11" s="1"/>
  <c r="B47" i="11" s="1"/>
  <c r="B48" i="11" s="1"/>
  <c r="B49" i="11" s="1"/>
  <c r="B19" i="11"/>
  <c r="B20" i="11" s="1"/>
  <c r="B21" i="11" s="1"/>
  <c r="B15" i="11"/>
  <c r="B16" i="11" s="1"/>
  <c r="B17" i="11" s="1"/>
  <c r="B33" i="11"/>
  <c r="B34" i="11" s="1"/>
  <c r="B35" i="11" s="1"/>
  <c r="B36" i="11" s="1"/>
  <c r="B28" i="11"/>
  <c r="B29" i="11" s="1"/>
  <c r="B30" i="11" s="1"/>
  <c r="B31" i="11" s="1"/>
  <c r="G25" i="11"/>
  <c r="F70" i="11" l="1"/>
  <c r="F71" i="11" s="1"/>
  <c r="F72" i="11" s="1"/>
  <c r="F73" i="11" s="1"/>
  <c r="F74" i="11" s="1"/>
  <c r="F12" i="13"/>
  <c r="F37" i="13"/>
  <c r="F29" i="13"/>
  <c r="F33" i="13"/>
  <c r="K9" i="13"/>
  <c r="F89" i="11"/>
  <c r="G89" i="11" s="1"/>
  <c r="F12" i="11"/>
  <c r="B43" i="11"/>
  <c r="B44" i="11" s="1"/>
  <c r="F27" i="11" l="1"/>
  <c r="F28" i="11" s="1"/>
  <c r="F75" i="11"/>
  <c r="F76" i="11"/>
  <c r="F77" i="11" s="1"/>
  <c r="F78" i="11" s="1"/>
  <c r="F79" i="11" s="1"/>
  <c r="F81" i="11" s="1"/>
  <c r="F52" i="11"/>
  <c r="F53" i="11" s="1"/>
  <c r="F54" i="11" s="1"/>
  <c r="G54" i="11" s="1"/>
  <c r="K10" i="13"/>
  <c r="K8" i="13"/>
  <c r="L9" i="13"/>
  <c r="F38" i="13"/>
  <c r="G37" i="13"/>
  <c r="J37" i="13" s="1"/>
  <c r="G33" i="13"/>
  <c r="J33" i="13" s="1"/>
  <c r="F34" i="13"/>
  <c r="F30" i="13"/>
  <c r="G29" i="13"/>
  <c r="J29" i="13" s="1"/>
  <c r="F25" i="13"/>
  <c r="F13" i="13"/>
  <c r="G12" i="13"/>
  <c r="J12" i="13" s="1"/>
  <c r="F90" i="11"/>
  <c r="F91" i="11" s="1"/>
  <c r="G70" i="11"/>
  <c r="J70" i="11" s="1"/>
  <c r="F13" i="11"/>
  <c r="F14" i="11" s="1"/>
  <c r="F15" i="11" s="1"/>
  <c r="F16" i="11" s="1"/>
  <c r="F17" i="11" s="1"/>
  <c r="F18" i="11" s="1"/>
  <c r="F19" i="11" s="1"/>
  <c r="F20" i="11" s="1"/>
  <c r="F21" i="11" s="1"/>
  <c r="F22" i="11" s="1"/>
  <c r="F23" i="11" s="1"/>
  <c r="F24" i="11" s="1"/>
  <c r="K9" i="11"/>
  <c r="F29" i="11" l="1"/>
  <c r="F30" i="11" s="1"/>
  <c r="F31" i="11" s="1"/>
  <c r="F32" i="11" s="1"/>
  <c r="F33" i="11" s="1"/>
  <c r="F34" i="11" s="1"/>
  <c r="F35" i="11" s="1"/>
  <c r="F36" i="11" s="1"/>
  <c r="F37" i="11" s="1"/>
  <c r="F38" i="11" s="1"/>
  <c r="F39" i="11" s="1"/>
  <c r="F40" i="11" s="1"/>
  <c r="F41" i="11" s="1"/>
  <c r="F42" i="11" s="1"/>
  <c r="G52" i="11"/>
  <c r="G53" i="11"/>
  <c r="F55" i="11"/>
  <c r="F56" i="11" s="1"/>
  <c r="F57" i="11" s="1"/>
  <c r="F14" i="13"/>
  <c r="G13" i="13"/>
  <c r="F26" i="13"/>
  <c r="G25" i="13"/>
  <c r="J25" i="13" s="1"/>
  <c r="F39" i="13"/>
  <c r="G38" i="13"/>
  <c r="J38" i="13" s="1"/>
  <c r="L10" i="13"/>
  <c r="M9" i="13"/>
  <c r="G30" i="13"/>
  <c r="F31" i="13"/>
  <c r="G34" i="13"/>
  <c r="J34" i="13" s="1"/>
  <c r="F35" i="13"/>
  <c r="G90" i="11"/>
  <c r="J90" i="11" s="1"/>
  <c r="G91" i="11"/>
  <c r="F92" i="11"/>
  <c r="G71" i="11"/>
  <c r="J71" i="11" s="1"/>
  <c r="G15" i="11"/>
  <c r="G14" i="11"/>
  <c r="G13" i="11"/>
  <c r="G16" i="11"/>
  <c r="K8" i="11"/>
  <c r="J100" i="11"/>
  <c r="J88" i="11"/>
  <c r="J51" i="11"/>
  <c r="J26" i="11"/>
  <c r="J11" i="11"/>
  <c r="G56" i="11" l="1"/>
  <c r="F45" i="11"/>
  <c r="F46" i="11" s="1"/>
  <c r="F43" i="11"/>
  <c r="G55" i="11"/>
  <c r="G35" i="13"/>
  <c r="J35" i="13" s="1"/>
  <c r="G39" i="13"/>
  <c r="J39" i="13" s="1"/>
  <c r="G31" i="13"/>
  <c r="M10" i="13"/>
  <c r="N9" i="13"/>
  <c r="G26" i="13"/>
  <c r="J26" i="13" s="1"/>
  <c r="F27" i="13"/>
  <c r="F15" i="13"/>
  <c r="G14" i="13"/>
  <c r="G87" i="11"/>
  <c r="J87" i="11" s="1"/>
  <c r="G92" i="11"/>
  <c r="F93" i="11"/>
  <c r="G72" i="11"/>
  <c r="J72" i="11" s="1"/>
  <c r="F58" i="11"/>
  <c r="G57" i="11"/>
  <c r="G17" i="11"/>
  <c r="K10" i="11"/>
  <c r="F44" i="11" l="1"/>
  <c r="F47" i="11"/>
  <c r="F48" i="11" s="1"/>
  <c r="F49" i="11" s="1"/>
  <c r="F16" i="13"/>
  <c r="G15" i="13"/>
  <c r="N10" i="13"/>
  <c r="O9" i="13"/>
  <c r="G27" i="13"/>
  <c r="J27" i="13" s="1"/>
  <c r="G93" i="11"/>
  <c r="F94" i="11" s="1"/>
  <c r="G73" i="11"/>
  <c r="J73" i="11" s="1"/>
  <c r="F59" i="11"/>
  <c r="G58" i="11"/>
  <c r="J56" i="11"/>
  <c r="G18" i="11"/>
  <c r="J89" i="11"/>
  <c r="J52" i="11"/>
  <c r="L9" i="11"/>
  <c r="G16" i="13" l="1"/>
  <c r="F17" i="13"/>
  <c r="O10" i="13"/>
  <c r="P9" i="13"/>
  <c r="G94" i="11"/>
  <c r="G74" i="11"/>
  <c r="J74" i="11" s="1"/>
  <c r="G59" i="11"/>
  <c r="F60" i="11"/>
  <c r="F61" i="11" s="1"/>
  <c r="J57" i="11"/>
  <c r="G19" i="11"/>
  <c r="J92" i="11"/>
  <c r="J93" i="11"/>
  <c r="M9" i="11"/>
  <c r="N9" i="11" s="1"/>
  <c r="O9" i="11" s="1"/>
  <c r="P9" i="11" s="1"/>
  <c r="Q9" i="11" s="1"/>
  <c r="R9" i="11" s="1"/>
  <c r="L10" i="11"/>
  <c r="F18" i="13" l="1"/>
  <c r="G17" i="13"/>
  <c r="P10" i="13"/>
  <c r="Q9" i="13"/>
  <c r="J94" i="11"/>
  <c r="F95" i="11"/>
  <c r="G95" i="11" s="1"/>
  <c r="J95" i="11" s="1"/>
  <c r="G75" i="11"/>
  <c r="J75" i="11" s="1"/>
  <c r="G60" i="11"/>
  <c r="G20" i="11"/>
  <c r="J91" i="11"/>
  <c r="R8" i="11"/>
  <c r="S9" i="11"/>
  <c r="T9" i="11" s="1"/>
  <c r="U9" i="11" s="1"/>
  <c r="V9" i="11" s="1"/>
  <c r="W9" i="11" s="1"/>
  <c r="X9" i="11" s="1"/>
  <c r="Y9" i="11" s="1"/>
  <c r="Y8" i="11" s="1"/>
  <c r="M10" i="11"/>
  <c r="Q10" i="13" l="1"/>
  <c r="R9" i="13"/>
  <c r="G18" i="13"/>
  <c r="F19" i="13"/>
  <c r="F96" i="11"/>
  <c r="G99" i="11"/>
  <c r="J99" i="11" s="1"/>
  <c r="G76" i="11"/>
  <c r="J76" i="11" s="1"/>
  <c r="G61" i="11"/>
  <c r="F62" i="11"/>
  <c r="G21" i="11"/>
  <c r="Z9" i="11"/>
  <c r="AA9" i="11" s="1"/>
  <c r="AB9" i="11" s="1"/>
  <c r="AC9" i="11" s="1"/>
  <c r="AD9" i="11" s="1"/>
  <c r="AE9" i="11" s="1"/>
  <c r="AF9" i="11" s="1"/>
  <c r="AG9" i="11" s="1"/>
  <c r="AH9" i="11" s="1"/>
  <c r="AI9" i="11" s="1"/>
  <c r="AJ9" i="11" s="1"/>
  <c r="AK9" i="11" s="1"/>
  <c r="AL9" i="11" s="1"/>
  <c r="N10" i="11"/>
  <c r="R8" i="13" l="1"/>
  <c r="R10" i="13"/>
  <c r="S9" i="13"/>
  <c r="F20" i="13"/>
  <c r="G19" i="13"/>
  <c r="F97" i="11"/>
  <c r="G96" i="11"/>
  <c r="J96" i="11" s="1"/>
  <c r="G77" i="11"/>
  <c r="J77" i="11" s="1"/>
  <c r="G62" i="11"/>
  <c r="F63" i="11"/>
  <c r="F64" i="11" s="1"/>
  <c r="F65" i="11" s="1"/>
  <c r="G22" i="11"/>
  <c r="AF8" i="11"/>
  <c r="AM9" i="11"/>
  <c r="AN9" i="11" s="1"/>
  <c r="AO9" i="11" s="1"/>
  <c r="AP9" i="11" s="1"/>
  <c r="AQ9" i="11" s="1"/>
  <c r="AR9" i="11" s="1"/>
  <c r="AS9" i="11" s="1"/>
  <c r="AT9" i="11" s="1"/>
  <c r="O10" i="11"/>
  <c r="S10" i="13" l="1"/>
  <c r="T9" i="13"/>
  <c r="G20" i="13"/>
  <c r="F21" i="13"/>
  <c r="F98" i="11"/>
  <c r="G98" i="11" s="1"/>
  <c r="J98" i="11" s="1"/>
  <c r="G97" i="11"/>
  <c r="J97" i="11" s="1"/>
  <c r="G78" i="11"/>
  <c r="J78" i="11" s="1"/>
  <c r="G63" i="11"/>
  <c r="G23" i="11"/>
  <c r="G24" i="11"/>
  <c r="AU9" i="11"/>
  <c r="AT10" i="11"/>
  <c r="AT8" i="11"/>
  <c r="AM8" i="11"/>
  <c r="P10" i="11"/>
  <c r="G21" i="13" l="1"/>
  <c r="F22" i="13"/>
  <c r="U9" i="13"/>
  <c r="T10" i="13"/>
  <c r="G79" i="11"/>
  <c r="G64" i="11"/>
  <c r="F66" i="11"/>
  <c r="G29" i="11"/>
  <c r="AV9" i="11"/>
  <c r="AU10" i="11"/>
  <c r="Q10" i="11"/>
  <c r="G22" i="13" l="1"/>
  <c r="U10" i="13"/>
  <c r="V9" i="13"/>
  <c r="J79" i="11"/>
  <c r="F80" i="11"/>
  <c r="F82" i="11" s="1"/>
  <c r="F83" i="11" s="1"/>
  <c r="F84" i="11" s="1"/>
  <c r="G65" i="11"/>
  <c r="G30" i="11"/>
  <c r="AW9" i="11"/>
  <c r="AV10" i="11"/>
  <c r="G80" i="11" l="1"/>
  <c r="J80" i="11" s="1"/>
  <c r="V10" i="13"/>
  <c r="W9" i="13"/>
  <c r="G84" i="11"/>
  <c r="J84" i="11" s="1"/>
  <c r="F85" i="11"/>
  <c r="G81" i="11"/>
  <c r="J81" i="11" s="1"/>
  <c r="G66" i="11"/>
  <c r="F67" i="11"/>
  <c r="G67" i="11" s="1"/>
  <c r="G31" i="11"/>
  <c r="AW10" i="11"/>
  <c r="AX9" i="11"/>
  <c r="R10" i="11"/>
  <c r="S10" i="11"/>
  <c r="W10" i="13" l="1"/>
  <c r="X9" i="13"/>
  <c r="F86" i="11"/>
  <c r="G86" i="11" s="1"/>
  <c r="J86" i="11" s="1"/>
  <c r="G85" i="11"/>
  <c r="J85" i="11" s="1"/>
  <c r="G83" i="11"/>
  <c r="J83" i="11" s="1"/>
  <c r="G82" i="11"/>
  <c r="J82" i="11" s="1"/>
  <c r="G32" i="11"/>
  <c r="AY9" i="11"/>
  <c r="AX10" i="11"/>
  <c r="J66" i="11"/>
  <c r="T10" i="11"/>
  <c r="X10" i="13" l="1"/>
  <c r="Y9" i="13"/>
  <c r="G33" i="11"/>
  <c r="AY10" i="11"/>
  <c r="AZ9" i="11"/>
  <c r="BA9" i="11" s="1"/>
  <c r="J67" i="11"/>
  <c r="U10" i="11"/>
  <c r="Y8" i="13" l="1"/>
  <c r="Y10" i="13"/>
  <c r="Z9" i="13"/>
  <c r="G34" i="11"/>
  <c r="BA8" i="11"/>
  <c r="BA10" i="11"/>
  <c r="BB9" i="11"/>
  <c r="AZ10" i="11"/>
  <c r="V10" i="11"/>
  <c r="Z10" i="13" l="1"/>
  <c r="AA9" i="13"/>
  <c r="G35" i="11"/>
  <c r="BC9" i="11"/>
  <c r="BB10" i="11"/>
  <c r="W10" i="11"/>
  <c r="AA10" i="13" l="1"/>
  <c r="AB9" i="13"/>
  <c r="G36" i="11"/>
  <c r="BD9" i="11"/>
  <c r="BC10" i="11"/>
  <c r="X10" i="11"/>
  <c r="AC9" i="13" l="1"/>
  <c r="AB10" i="13"/>
  <c r="G37" i="11"/>
  <c r="BE9" i="11"/>
  <c r="BD10" i="11"/>
  <c r="Y10" i="11"/>
  <c r="AD9" i="13" l="1"/>
  <c r="AC10" i="13"/>
  <c r="G38" i="11"/>
  <c r="BF9" i="11"/>
  <c r="BE10" i="11"/>
  <c r="Z10" i="11"/>
  <c r="AD10" i="13" l="1"/>
  <c r="AE9" i="13"/>
  <c r="G39" i="11"/>
  <c r="BF10" i="11"/>
  <c r="BG9" i="11"/>
  <c r="AA10" i="11"/>
  <c r="AE10" i="13" l="1"/>
  <c r="AF9" i="13"/>
  <c r="BH9" i="11"/>
  <c r="BG10" i="11"/>
  <c r="AB10" i="11"/>
  <c r="AF10" i="13" l="1"/>
  <c r="AF8" i="13"/>
  <c r="AG9" i="13"/>
  <c r="BH8" i="11"/>
  <c r="BI9" i="11"/>
  <c r="BH10" i="11"/>
  <c r="AC10" i="11"/>
  <c r="AG10" i="13" l="1"/>
  <c r="AH9" i="13"/>
  <c r="BI10" i="11"/>
  <c r="BJ9" i="11"/>
  <c r="AD10" i="11"/>
  <c r="AH10" i="13" l="1"/>
  <c r="AI9" i="13"/>
  <c r="BK9" i="11"/>
  <c r="BJ10" i="11"/>
  <c r="AE10" i="11"/>
  <c r="AI10" i="13" l="1"/>
  <c r="AJ9" i="13"/>
  <c r="BL9" i="11"/>
  <c r="BK10" i="11"/>
  <c r="AF10" i="11"/>
  <c r="AK9" i="13" l="1"/>
  <c r="AJ10" i="13"/>
  <c r="BM9" i="11"/>
  <c r="BL10" i="11"/>
  <c r="AG10" i="11"/>
  <c r="AL9" i="13" l="1"/>
  <c r="AK10" i="13"/>
  <c r="BN9" i="11"/>
  <c r="BM10" i="11"/>
  <c r="AH10" i="11"/>
  <c r="AL10" i="13" l="1"/>
  <c r="AM9" i="13"/>
  <c r="BO9" i="11"/>
  <c r="BN10" i="11"/>
  <c r="AI10" i="11"/>
  <c r="AN9" i="13" l="1"/>
  <c r="AM10" i="13"/>
  <c r="AM8" i="13"/>
  <c r="BO8" i="11"/>
  <c r="BP9" i="11"/>
  <c r="BO10" i="11"/>
  <c r="AJ10" i="11"/>
  <c r="AN10" i="13" l="1"/>
  <c r="AO9" i="13"/>
  <c r="BQ9" i="11"/>
  <c r="BP10" i="11"/>
  <c r="AK10" i="11"/>
  <c r="AO10" i="13" l="1"/>
  <c r="AP9" i="13"/>
  <c r="BQ10" i="11"/>
  <c r="BR9" i="11"/>
  <c r="AL10" i="11"/>
  <c r="AP10" i="13" l="1"/>
  <c r="AQ9" i="13"/>
  <c r="BS9" i="11"/>
  <c r="BR10" i="11"/>
  <c r="AM10" i="11"/>
  <c r="AQ10" i="13" l="1"/>
  <c r="AR9" i="13"/>
  <c r="BT9" i="11"/>
  <c r="BS10" i="11"/>
  <c r="AN10" i="11"/>
  <c r="AR10" i="13" l="1"/>
  <c r="AS9" i="13"/>
  <c r="BU9" i="11"/>
  <c r="BV9" i="11" s="1"/>
  <c r="BT10" i="11"/>
  <c r="AO10" i="11"/>
  <c r="AS10" i="13" l="1"/>
  <c r="AT9" i="13"/>
  <c r="BW9" i="11"/>
  <c r="BV8" i="11"/>
  <c r="BV10" i="11"/>
  <c r="BU10" i="11"/>
  <c r="AP10" i="11"/>
  <c r="AT10" i="13" l="1"/>
  <c r="AU9" i="13"/>
  <c r="AT8" i="13"/>
  <c r="BW10" i="11"/>
  <c r="BX9" i="11"/>
  <c r="AQ10" i="11"/>
  <c r="AV9" i="13" l="1"/>
  <c r="AU10" i="13"/>
  <c r="BY9" i="11"/>
  <c r="BX10" i="11"/>
  <c r="AR10" i="11"/>
  <c r="AV10" i="13" l="1"/>
  <c r="AW9" i="13"/>
  <c r="BZ9" i="11"/>
  <c r="BY10" i="11"/>
  <c r="AS10" i="11"/>
  <c r="AW10" i="13" l="1"/>
  <c r="AX9" i="13"/>
  <c r="CA9" i="11"/>
  <c r="BZ10" i="11"/>
  <c r="G12" i="11"/>
  <c r="AY9" i="13" l="1"/>
  <c r="AX10" i="13"/>
  <c r="CA10" i="11"/>
  <c r="CB9" i="11"/>
  <c r="J12" i="11"/>
  <c r="AZ9" i="13" l="1"/>
  <c r="AY10" i="13"/>
  <c r="CC9" i="11"/>
  <c r="CB10" i="11"/>
  <c r="G27" i="11"/>
  <c r="AZ10" i="13" l="1"/>
  <c r="BA9" i="13"/>
  <c r="CD9" i="11"/>
  <c r="CC8" i="11"/>
  <c r="CC10" i="11"/>
  <c r="G28" i="11"/>
  <c r="BA10" i="13" l="1"/>
  <c r="BB9" i="13"/>
  <c r="BA8" i="13"/>
  <c r="CE9" i="11"/>
  <c r="CD10" i="11"/>
  <c r="J27" i="11"/>
  <c r="BB10" i="13" l="1"/>
  <c r="BC9" i="13"/>
  <c r="CE10" i="11"/>
  <c r="CF9" i="11"/>
  <c r="J28" i="11"/>
  <c r="BC10" i="13" l="1"/>
  <c r="BD9" i="13"/>
  <c r="CF10" i="11"/>
  <c r="CG9" i="11"/>
  <c r="J29" i="11"/>
  <c r="BD10" i="13" l="1"/>
  <c r="BE9" i="13"/>
  <c r="CH9" i="11"/>
  <c r="CG10" i="11"/>
  <c r="J33" i="11"/>
  <c r="BE10" i="13" l="1"/>
  <c r="BF9" i="13"/>
  <c r="CI9" i="11"/>
  <c r="CH10" i="11"/>
  <c r="J35" i="11"/>
  <c r="BF10" i="13" l="1"/>
  <c r="BG9" i="13"/>
  <c r="CJ9" i="11"/>
  <c r="CI10" i="11"/>
  <c r="J36" i="11"/>
  <c r="BG10" i="13" l="1"/>
  <c r="BH9" i="13"/>
  <c r="CJ10" i="11"/>
  <c r="CK9" i="11"/>
  <c r="CJ8" i="11"/>
  <c r="G43" i="11"/>
  <c r="BH10" i="13" l="1"/>
  <c r="BI9" i="13"/>
  <c r="BH8" i="13"/>
  <c r="CL9" i="11"/>
  <c r="CK10" i="11"/>
  <c r="G44" i="11"/>
  <c r="BJ9" i="13" l="1"/>
  <c r="BI10" i="13"/>
  <c r="CL10" i="11"/>
  <c r="CM9" i="11"/>
  <c r="G45" i="11"/>
  <c r="G40" i="11"/>
  <c r="BJ10" i="13" l="1"/>
  <c r="BK9" i="13"/>
  <c r="CM10" i="11"/>
  <c r="CN9" i="11"/>
  <c r="G46" i="11"/>
  <c r="G41" i="11"/>
  <c r="BK10" i="13" l="1"/>
  <c r="BL9" i="13"/>
  <c r="CN10" i="11"/>
  <c r="CO9" i="11"/>
  <c r="G47" i="11"/>
  <c r="G42" i="11"/>
  <c r="BL10" i="13" l="1"/>
  <c r="BM9" i="13"/>
  <c r="CP9" i="11"/>
  <c r="CO10" i="11"/>
  <c r="G48" i="11"/>
  <c r="BM10" i="13" l="1"/>
  <c r="BN9" i="13"/>
  <c r="CQ9" i="11"/>
  <c r="CP10" i="11"/>
  <c r="G49" i="11"/>
  <c r="BN10" i="13" l="1"/>
  <c r="BO9" i="13"/>
  <c r="CQ8" i="11"/>
  <c r="CQ10" i="11"/>
  <c r="CR9" i="11"/>
  <c r="BO8" i="13" l="1"/>
  <c r="BO10" i="13"/>
  <c r="BP9" i="13"/>
  <c r="CS9" i="11"/>
  <c r="CR10" i="11"/>
  <c r="BQ9" i="13" l="1"/>
  <c r="BP10" i="13"/>
  <c r="CS10" i="11"/>
  <c r="CT9" i="11"/>
  <c r="BR9" i="13" l="1"/>
  <c r="BQ10" i="13"/>
  <c r="CT10" i="11"/>
  <c r="CU9" i="11"/>
  <c r="BR10" i="13" l="1"/>
  <c r="BS9" i="13"/>
  <c r="CU10" i="11"/>
  <c r="CV9" i="11"/>
  <c r="BT9" i="13" l="1"/>
  <c r="BS10" i="13"/>
  <c r="CW9" i="11"/>
  <c r="CV10" i="11"/>
  <c r="BT10" i="13" l="1"/>
  <c r="BU9" i="13"/>
  <c r="CW10" i="11"/>
  <c r="CX9" i="11"/>
  <c r="BU10" i="13" l="1"/>
  <c r="BV9" i="13"/>
  <c r="CY9" i="11"/>
  <c r="CX10" i="11"/>
  <c r="CX8" i="11"/>
  <c r="BV10" i="13" l="1"/>
  <c r="BV8" i="13"/>
  <c r="BW9" i="13"/>
  <c r="CZ9" i="11"/>
  <c r="CY10" i="11"/>
  <c r="BW10" i="13" l="1"/>
  <c r="BX9" i="13"/>
  <c r="CZ10" i="11"/>
  <c r="DA9" i="11"/>
  <c r="BX10" i="13" l="1"/>
  <c r="BY9" i="13"/>
  <c r="DB9" i="11"/>
  <c r="DA10" i="11"/>
  <c r="BY10" i="13" l="1"/>
  <c r="BZ9" i="13"/>
  <c r="DB10" i="11"/>
  <c r="DC9" i="11"/>
  <c r="BZ10" i="13" l="1"/>
  <c r="CA9" i="13"/>
  <c r="DD9" i="11"/>
  <c r="DC10" i="11"/>
  <c r="CA10" i="13" l="1"/>
  <c r="CB9" i="13"/>
  <c r="DE9" i="11"/>
  <c r="DD10" i="11"/>
  <c r="CB10" i="13" l="1"/>
  <c r="CC9" i="13"/>
  <c r="DE8" i="11"/>
  <c r="DF9" i="11"/>
  <c r="DE10" i="11"/>
  <c r="CC10" i="13" l="1"/>
  <c r="CC8" i="13"/>
  <c r="CD9" i="13"/>
  <c r="DF10" i="11"/>
  <c r="DG9" i="11"/>
  <c r="CD10" i="13" l="1"/>
  <c r="CE9" i="13"/>
  <c r="DG10" i="11"/>
  <c r="DH9" i="11"/>
  <c r="CF9" i="13" l="1"/>
  <c r="CE10" i="13"/>
  <c r="DH10" i="11"/>
  <c r="DI9" i="11"/>
  <c r="CF10" i="13" l="1"/>
  <c r="CG9" i="13"/>
  <c r="DI10" i="11"/>
  <c r="DJ9" i="11"/>
  <c r="CG10" i="13" l="1"/>
  <c r="CH9" i="13"/>
  <c r="DJ10" i="11"/>
  <c r="DK9" i="11"/>
  <c r="CH10" i="13" l="1"/>
  <c r="CI9" i="13"/>
  <c r="DL9" i="11"/>
  <c r="DK10" i="11"/>
  <c r="CI10" i="13" l="1"/>
  <c r="CJ9" i="13"/>
  <c r="DL8" i="11"/>
  <c r="DM9" i="11"/>
  <c r="DL10" i="11"/>
  <c r="CJ10" i="13" l="1"/>
  <c r="CK9" i="13"/>
  <c r="CJ8" i="13"/>
  <c r="DN9" i="11"/>
  <c r="DM10" i="11"/>
  <c r="CK10" i="13" l="1"/>
  <c r="CL9" i="13"/>
  <c r="DO9" i="11"/>
  <c r="DN10" i="11"/>
  <c r="CL10" i="13" l="1"/>
  <c r="CM9" i="13"/>
  <c r="DO10" i="11"/>
  <c r="DP9" i="11"/>
  <c r="CM10" i="13" l="1"/>
  <c r="CN9" i="13"/>
  <c r="DP10" i="11"/>
  <c r="DQ9" i="11"/>
  <c r="CN10" i="13" l="1"/>
  <c r="CO9" i="13"/>
  <c r="DR9" i="11"/>
  <c r="DQ10" i="11"/>
  <c r="CO10" i="13" l="1"/>
  <c r="CP9" i="13"/>
  <c r="DR10" i="11"/>
  <c r="DS9" i="11"/>
  <c r="CP10" i="13" l="1"/>
  <c r="CQ9" i="13"/>
  <c r="DT9" i="11"/>
  <c r="DS8" i="11"/>
  <c r="DS10" i="11"/>
  <c r="CQ10" i="13" l="1"/>
  <c r="CR9" i="13"/>
  <c r="CQ8" i="13"/>
  <c r="DT10" i="11"/>
  <c r="DU9" i="11"/>
  <c r="CR10" i="13" l="1"/>
  <c r="CS9" i="13"/>
  <c r="DU10" i="11"/>
  <c r="DV9" i="11"/>
  <c r="CS10" i="13" l="1"/>
  <c r="CT9" i="13"/>
  <c r="DV10" i="11"/>
  <c r="DW9" i="11"/>
  <c r="CT10" i="13" l="1"/>
  <c r="CU9" i="13"/>
  <c r="DW10" i="11"/>
  <c r="DX9" i="11"/>
  <c r="CV9" i="13" l="1"/>
  <c r="CU10" i="13"/>
  <c r="DY9" i="11"/>
  <c r="DX10" i="11"/>
  <c r="CW9" i="13" l="1"/>
  <c r="CV10" i="13"/>
  <c r="DY10" i="11"/>
  <c r="DZ9" i="11"/>
  <c r="CX9" i="13" l="1"/>
  <c r="CW10" i="13"/>
  <c r="EA9" i="11"/>
  <c r="DZ8" i="11"/>
  <c r="DZ10" i="11"/>
  <c r="CX10" i="13" l="1"/>
  <c r="CY9" i="13"/>
  <c r="CX8" i="13"/>
  <c r="EB9" i="11"/>
  <c r="EA10" i="11"/>
  <c r="CZ9" i="13" l="1"/>
  <c r="CY10" i="13"/>
  <c r="EC9" i="11"/>
  <c r="EB10" i="11"/>
  <c r="DA9" i="13" l="1"/>
  <c r="CZ10" i="13"/>
  <c r="ED9" i="11"/>
  <c r="EC10" i="11"/>
  <c r="DA10" i="13" l="1"/>
  <c r="DB9" i="13"/>
  <c r="ED10" i="11"/>
  <c r="EE9" i="11"/>
  <c r="DB10" i="13" l="1"/>
  <c r="DC9" i="13"/>
  <c r="EE10" i="11"/>
  <c r="EF9" i="11"/>
  <c r="DC10" i="13" l="1"/>
  <c r="DD9" i="13"/>
  <c r="EF10" i="11"/>
  <c r="EG9" i="11"/>
  <c r="DD10" i="13" l="1"/>
  <c r="DE9" i="13"/>
  <c r="EH9" i="11"/>
  <c r="EG8" i="11"/>
  <c r="EG10" i="11"/>
  <c r="DF9" i="13" l="1"/>
  <c r="DE10" i="13"/>
  <c r="DE8" i="13"/>
  <c r="EH10" i="11"/>
  <c r="EI9" i="11"/>
  <c r="DF10" i="13" l="1"/>
  <c r="DG9" i="13"/>
  <c r="EJ9" i="11"/>
  <c r="EI10" i="11"/>
  <c r="DG10" i="13" l="1"/>
  <c r="DH9" i="13"/>
  <c r="EJ10" i="11"/>
  <c r="EK9" i="11"/>
  <c r="DH10" i="13" l="1"/>
  <c r="DI9" i="13"/>
  <c r="EK10" i="11"/>
  <c r="EL9" i="11"/>
  <c r="DI10" i="13" l="1"/>
  <c r="DJ9" i="13"/>
  <c r="EM9" i="11"/>
  <c r="EL10" i="11"/>
  <c r="DJ10" i="13" l="1"/>
  <c r="DK9" i="13"/>
  <c r="EM10" i="11"/>
  <c r="EN9" i="11"/>
  <c r="DL9" i="13" l="1"/>
  <c r="DK10" i="13"/>
  <c r="EO9" i="11"/>
  <c r="EN8" i="11"/>
  <c r="EN10" i="11"/>
  <c r="DL10" i="13" l="1"/>
  <c r="DL8" i="13"/>
  <c r="DM9" i="13"/>
  <c r="EP9" i="11"/>
  <c r="EO10" i="11"/>
  <c r="DM10" i="13" l="1"/>
  <c r="DN9" i="13"/>
  <c r="EP10" i="11"/>
  <c r="EQ9" i="11"/>
  <c r="DN10" i="13" l="1"/>
  <c r="DO9" i="13"/>
  <c r="ER9" i="11"/>
  <c r="EQ10" i="11"/>
  <c r="DO10" i="13" l="1"/>
  <c r="DP9" i="13"/>
  <c r="ER10" i="11"/>
  <c r="ES9" i="11"/>
  <c r="DQ9" i="13" l="1"/>
  <c r="DP10" i="13"/>
  <c r="ES10" i="11"/>
  <c r="ET9" i="11"/>
  <c r="DQ10" i="13" l="1"/>
  <c r="DR9" i="13"/>
  <c r="EU9" i="11"/>
  <c r="ET10" i="11"/>
  <c r="DS9" i="13" l="1"/>
  <c r="DR10" i="13"/>
  <c r="EU8" i="11"/>
  <c r="EU10" i="11"/>
  <c r="EV9" i="11"/>
  <c r="DS8" i="13" l="1"/>
  <c r="DS10" i="13"/>
  <c r="DT9" i="13"/>
  <c r="EW9" i="11"/>
  <c r="EV10" i="11"/>
  <c r="DT10" i="13" l="1"/>
  <c r="DU9" i="13"/>
  <c r="EX9" i="11"/>
  <c r="EW10" i="11"/>
  <c r="DU10" i="13" l="1"/>
  <c r="DV9" i="13"/>
  <c r="EY9" i="11"/>
  <c r="EX10" i="11"/>
  <c r="DV10" i="13" l="1"/>
  <c r="DW9" i="13"/>
  <c r="EY10" i="11"/>
  <c r="EZ9" i="11"/>
  <c r="DW10" i="13" l="1"/>
  <c r="DX9" i="13"/>
  <c r="EZ10" i="11"/>
  <c r="FA9" i="11"/>
  <c r="DX10" i="13" l="1"/>
  <c r="DY9" i="13"/>
  <c r="FA10" i="11"/>
  <c r="FB9" i="11"/>
  <c r="DY10" i="13" l="1"/>
  <c r="DZ9" i="13"/>
  <c r="FC9" i="11"/>
  <c r="FB8" i="11"/>
  <c r="FB10" i="11"/>
  <c r="DZ10" i="13" l="1"/>
  <c r="EA9" i="13"/>
  <c r="DZ8" i="13"/>
  <c r="FD9" i="11"/>
  <c r="FC10" i="11"/>
  <c r="EA10" i="13" l="1"/>
  <c r="EB9" i="13"/>
  <c r="FE9" i="11"/>
  <c r="FD10" i="11"/>
  <c r="EB10" i="13" l="1"/>
  <c r="EC9" i="13"/>
  <c r="FE10" i="11"/>
  <c r="FF9" i="11"/>
  <c r="ED9" i="13" l="1"/>
  <c r="EC10" i="13"/>
  <c r="FG9" i="11"/>
  <c r="FF10" i="11"/>
  <c r="ED10" i="13" l="1"/>
  <c r="EE9" i="13"/>
  <c r="FG10" i="11"/>
  <c r="FH9" i="11"/>
  <c r="EE10" i="13" l="1"/>
  <c r="EF9" i="13"/>
  <c r="FH10" i="11"/>
  <c r="FI9" i="11"/>
  <c r="EF10" i="13" l="1"/>
  <c r="EG9" i="13"/>
  <c r="FJ9" i="11"/>
  <c r="FI10" i="11"/>
  <c r="FI8" i="11"/>
  <c r="EG10" i="13" l="1"/>
  <c r="EG8" i="13"/>
  <c r="EH9" i="13"/>
  <c r="FJ10" i="11"/>
  <c r="FK9" i="11"/>
  <c r="EH10" i="13" l="1"/>
  <c r="EI9" i="13"/>
  <c r="FK10" i="11"/>
  <c r="FL9" i="11"/>
  <c r="EI10" i="13" l="1"/>
  <c r="EJ9" i="13"/>
  <c r="FL10" i="11"/>
  <c r="FM9" i="11"/>
  <c r="EJ10" i="13" l="1"/>
  <c r="EK9" i="13"/>
  <c r="FN9" i="11"/>
  <c r="FM10" i="11"/>
  <c r="EK10" i="13" l="1"/>
  <c r="EL9" i="13"/>
  <c r="FO9" i="11"/>
  <c r="FN10" i="11"/>
  <c r="EL10" i="13" l="1"/>
  <c r="EM9" i="13"/>
  <c r="FP9" i="11"/>
  <c r="FO10" i="11"/>
  <c r="EM10" i="13" l="1"/>
  <c r="FQ9" i="11"/>
  <c r="FP8" i="11"/>
  <c r="FP10" i="11"/>
  <c r="FR9" i="11" l="1"/>
  <c r="FQ10" i="11"/>
  <c r="FS9" i="11" l="1"/>
  <c r="FR10" i="11"/>
  <c r="FS10" i="11" l="1"/>
  <c r="FT9" i="11"/>
  <c r="FT10" i="11" l="1"/>
  <c r="FU9" i="11"/>
  <c r="FU10" i="11" l="1"/>
  <c r="FV9" i="11"/>
  <c r="FW9" i="11" l="1"/>
  <c r="FV10" i="11"/>
  <c r="FW8" i="11" l="1"/>
  <c r="FX9" i="11"/>
  <c r="FW10" i="11"/>
  <c r="FY9" i="11" l="1"/>
  <c r="FX10" i="11"/>
  <c r="FZ9" i="11" l="1"/>
  <c r="FY10" i="11"/>
  <c r="FZ10" i="11" l="1"/>
  <c r="GA9" i="11"/>
  <c r="GA10" i="11" l="1"/>
  <c r="GB9" i="11"/>
  <c r="GB10" i="11" l="1"/>
  <c r="GC9" i="11"/>
  <c r="GC10" i="11" l="1"/>
  <c r="GD9" i="11"/>
  <c r="GE9" i="11" l="1"/>
  <c r="GD8" i="11"/>
  <c r="GD10" i="11"/>
  <c r="GF9" i="11" l="1"/>
  <c r="GE10" i="11"/>
  <c r="GF10" i="11" l="1"/>
  <c r="GG9" i="11"/>
  <c r="GG10" i="11" l="1"/>
  <c r="GH9" i="11"/>
  <c r="GH10" i="11" l="1"/>
  <c r="GI9" i="11"/>
  <c r="GI10" i="11" l="1"/>
  <c r="GJ9" i="11"/>
  <c r="GJ10" i="11" l="1"/>
  <c r="GK9" i="11"/>
  <c r="GL9" i="11" l="1"/>
  <c r="GK8" i="11"/>
  <c r="GK10" i="11"/>
  <c r="GM9" i="11" l="1"/>
  <c r="GL10" i="11"/>
  <c r="GN9" i="11" l="1"/>
  <c r="GM10" i="11"/>
  <c r="GN10" i="11" l="1"/>
  <c r="GO9" i="11"/>
  <c r="GO10" i="11" l="1"/>
  <c r="GP9" i="11"/>
  <c r="GQ9" i="11" l="1"/>
  <c r="GP10" i="11"/>
  <c r="GR9" i="11" l="1"/>
  <c r="GQ10" i="11"/>
  <c r="GS9" i="11" l="1"/>
  <c r="GR8" i="11"/>
  <c r="GR10" i="11"/>
  <c r="GS10" i="11" l="1"/>
  <c r="GT9" i="11"/>
  <c r="GU9" i="11" l="1"/>
  <c r="GT10" i="11"/>
  <c r="GV9" i="11" l="1"/>
  <c r="GU10" i="11"/>
  <c r="GV10" i="11" l="1"/>
  <c r="GW9" i="11"/>
  <c r="GX9" i="11" l="1"/>
  <c r="GW10" i="11"/>
  <c r="GX10" i="11" l="1"/>
  <c r="GY9" i="11"/>
  <c r="GZ9" i="11" l="1"/>
  <c r="GY10" i="11"/>
  <c r="GY8" i="11"/>
  <c r="GZ10" i="11" l="1"/>
  <c r="HA9" i="11"/>
  <c r="HA10" i="11" l="1"/>
  <c r="HB9" i="11"/>
  <c r="HB10" i="11" l="1"/>
  <c r="HC9" i="11"/>
  <c r="HC10" i="11" l="1"/>
  <c r="HD9" i="11"/>
  <c r="HE9" i="11" l="1"/>
  <c r="HD10" i="11"/>
  <c r="HF9" i="11" l="1"/>
  <c r="HE10" i="11"/>
  <c r="HF8" i="11" l="1"/>
  <c r="HG9" i="11"/>
  <c r="HF10" i="11"/>
  <c r="HH9" i="11" l="1"/>
  <c r="HG10" i="11"/>
  <c r="HH10" i="11" l="1"/>
  <c r="HI9" i="11"/>
  <c r="HI10" i="11" l="1"/>
  <c r="HJ9" i="11"/>
  <c r="HJ10" i="11" l="1"/>
  <c r="HK9" i="11"/>
  <c r="HK10" i="11" l="1"/>
  <c r="HL9" i="11"/>
  <c r="HM9" i="11" l="1"/>
  <c r="HL10" i="11"/>
  <c r="HN9" i="11" l="1"/>
  <c r="HM8" i="11"/>
  <c r="HM10" i="11"/>
  <c r="HO9" i="11" l="1"/>
  <c r="HN10" i="11"/>
  <c r="HP9" i="11" l="1"/>
  <c r="HO10" i="11"/>
  <c r="HP10" i="11" l="1"/>
  <c r="HQ9" i="11"/>
  <c r="HQ10" i="11" l="1"/>
  <c r="HR9" i="11"/>
  <c r="HR10" i="11" l="1"/>
  <c r="HS9" i="11"/>
  <c r="HS10" i="11" l="1"/>
  <c r="HT9" i="11"/>
  <c r="HU9" i="11" l="1"/>
  <c r="HT8" i="11"/>
  <c r="HT10" i="11"/>
  <c r="HU10" i="11" l="1"/>
  <c r="HV9" i="11"/>
  <c r="HV10" i="11" l="1"/>
  <c r="HW9" i="11"/>
  <c r="HW10" i="11" l="1"/>
  <c r="HX9" i="11"/>
  <c r="HY9" i="11" l="1"/>
  <c r="HX10" i="11"/>
  <c r="HZ9" i="11" l="1"/>
  <c r="HY10" i="11"/>
  <c r="IA9" i="11" l="1"/>
  <c r="HZ10" i="11"/>
  <c r="IB9" i="11" l="1"/>
  <c r="IA8" i="11"/>
  <c r="IA10" i="11"/>
  <c r="IC9" i="11" l="1"/>
  <c r="IB10" i="11"/>
  <c r="IC10" i="11" l="1"/>
  <c r="ID9" i="11"/>
  <c r="IE9" i="11" l="1"/>
  <c r="ID10" i="11"/>
  <c r="IE10" i="11" l="1"/>
  <c r="IF9" i="11"/>
  <c r="IG9" i="11" l="1"/>
  <c r="IF10" i="11"/>
  <c r="IG10" i="11" l="1"/>
  <c r="IH9" i="11"/>
  <c r="II9" i="11" l="1"/>
  <c r="IH8" i="11"/>
  <c r="IH10" i="11"/>
  <c r="IJ9" i="11" l="1"/>
  <c r="II10" i="11"/>
  <c r="IJ10" i="11" l="1"/>
  <c r="IK9" i="11"/>
  <c r="IL9" i="11" l="1"/>
  <c r="IK10" i="11"/>
  <c r="IM9" i="11" l="1"/>
  <c r="IL10" i="11"/>
  <c r="IM10" i="11" l="1"/>
  <c r="IN9" i="11"/>
  <c r="IN10" i="11" l="1"/>
  <c r="IO9" i="11"/>
  <c r="IP9" i="11" l="1"/>
  <c r="IO10" i="11"/>
  <c r="IO8" i="11"/>
  <c r="IP10" i="11" l="1"/>
  <c r="IQ9" i="11"/>
  <c r="IQ10" i="11" l="1"/>
  <c r="IR9" i="11"/>
  <c r="IS9" i="11" l="1"/>
  <c r="IR10" i="11"/>
  <c r="IT9" i="11" l="1"/>
  <c r="IS10" i="11"/>
  <c r="IU9" i="11" l="1"/>
  <c r="IT10" i="11"/>
  <c r="IV9" i="11" l="1"/>
  <c r="IU10" i="11"/>
  <c r="IV10" i="11" l="1"/>
  <c r="IV8" i="11"/>
  <c r="IW9" i="11"/>
  <c r="IX9" i="11" l="1"/>
  <c r="IW10" i="11"/>
  <c r="IX10" i="11" l="1"/>
  <c r="IY9" i="11"/>
  <c r="IY10" i="11" l="1"/>
  <c r="IZ9" i="11"/>
  <c r="JA9" i="11" l="1"/>
  <c r="IZ10" i="11"/>
  <c r="JA10" i="11" l="1"/>
  <c r="JB9" i="11"/>
  <c r="JC9" i="11" l="1"/>
  <c r="JB10" i="11"/>
  <c r="JC10" i="11" l="1"/>
  <c r="JC8" i="11"/>
  <c r="JD9" i="11"/>
  <c r="JD10" i="11" l="1"/>
  <c r="JE9" i="11"/>
  <c r="JF9" i="11" l="1"/>
  <c r="JE10" i="11"/>
  <c r="JF10" i="11" l="1"/>
  <c r="JG9" i="11"/>
  <c r="JH9" i="11" l="1"/>
  <c r="JG10" i="11"/>
  <c r="JH10" i="11" l="1"/>
  <c r="JI9" i="11"/>
  <c r="JI10" i="11" l="1"/>
  <c r="JJ9" i="11"/>
  <c r="JK9" i="11" l="1"/>
  <c r="JJ10" i="11"/>
  <c r="JJ8" i="11"/>
  <c r="JK10" i="11" l="1"/>
  <c r="JL9" i="11"/>
  <c r="JL10" i="11" l="1"/>
  <c r="JM9" i="11"/>
  <c r="JN9" i="11" l="1"/>
  <c r="JM10" i="11"/>
  <c r="JO9" i="11" l="1"/>
  <c r="JN10" i="11"/>
  <c r="JO10" i="11" l="1"/>
  <c r="JP9" i="11"/>
  <c r="JP10" i="11" l="1"/>
  <c r="JQ9" i="11"/>
  <c r="JR9" i="11" l="1"/>
  <c r="JQ10" i="11"/>
  <c r="JQ8" i="11"/>
  <c r="JS9" i="11" l="1"/>
  <c r="JR10" i="11"/>
  <c r="JT9" i="11" l="1"/>
  <c r="JS10" i="11"/>
  <c r="JU9" i="11" l="1"/>
  <c r="JT10" i="11"/>
  <c r="JV9" i="11" l="1"/>
  <c r="JU10" i="11"/>
  <c r="JV10" i="11" l="1"/>
  <c r="JW9" i="11"/>
  <c r="JX9" i="11" l="1"/>
  <c r="JW10" i="11"/>
  <c r="JY9" i="11" l="1"/>
  <c r="JX10" i="11"/>
  <c r="JX8" i="11"/>
  <c r="JZ9" i="11" l="1"/>
  <c r="JY10" i="11"/>
  <c r="JZ10" i="11" l="1"/>
  <c r="KA9" i="11"/>
  <c r="KB9" i="11" l="1"/>
  <c r="KA10" i="11"/>
  <c r="KC9" i="11" l="1"/>
  <c r="KB10" i="11"/>
  <c r="KC10" i="11" l="1"/>
  <c r="KD9" i="11"/>
  <c r="KD10" i="11" l="1"/>
  <c r="KE9" i="11"/>
  <c r="KF9" i="11" l="1"/>
  <c r="KE8" i="11"/>
  <c r="KE10" i="11"/>
  <c r="KG9" i="11" l="1"/>
  <c r="KF10" i="11"/>
  <c r="KG10" i="11" l="1"/>
  <c r="KH9" i="11"/>
  <c r="KH10" i="11" l="1"/>
  <c r="KI9" i="11"/>
  <c r="KI10" i="11" l="1"/>
  <c r="KJ9" i="11"/>
  <c r="KK9" i="11" l="1"/>
  <c r="KJ10" i="11"/>
  <c r="KL9" i="11" l="1"/>
  <c r="KK10" i="11"/>
  <c r="KM9" i="11" l="1"/>
  <c r="KL8" i="11"/>
  <c r="KL10" i="11"/>
  <c r="KN9" i="11" l="1"/>
  <c r="KM10" i="11"/>
  <c r="KN10" i="11" l="1"/>
  <c r="KO9" i="11"/>
  <c r="KO10" i="11" l="1"/>
  <c r="KP9" i="11"/>
  <c r="KP10" i="11" l="1"/>
  <c r="KQ9" i="11"/>
  <c r="KQ10" i="11" l="1"/>
  <c r="KR9" i="11"/>
  <c r="KS9" i="11" l="1"/>
  <c r="KR10" i="11"/>
  <c r="KT9" i="11" l="1"/>
  <c r="KS8" i="11"/>
  <c r="KS10" i="11"/>
  <c r="KU9" i="11" l="1"/>
  <c r="KT10" i="11"/>
  <c r="KV9" i="11" l="1"/>
  <c r="KU10" i="11"/>
  <c r="KV10" i="11" l="1"/>
  <c r="KW9" i="11"/>
  <c r="KW10" i="11" l="1"/>
  <c r="KX9" i="11"/>
  <c r="KX10" i="11" l="1"/>
  <c r="KY9" i="11"/>
  <c r="KY10" i="11" l="1"/>
  <c r="KZ9" i="11"/>
  <c r="LA9" i="11" l="1"/>
  <c r="KZ10" i="11"/>
  <c r="KZ8" i="11"/>
  <c r="LA10" i="11" l="1"/>
  <c r="LB9" i="11"/>
  <c r="LB10" i="11" l="1"/>
  <c r="LC9" i="11"/>
  <c r="LD9" i="11" l="1"/>
  <c r="LC10" i="11"/>
  <c r="LD10" i="11" l="1"/>
  <c r="LE9" i="11"/>
  <c r="LE10" i="11" l="1"/>
  <c r="LF9" i="11"/>
  <c r="LG9" i="11" l="1"/>
  <c r="LF10" i="11"/>
  <c r="LG8" i="11" l="1"/>
  <c r="LH9" i="11"/>
  <c r="LG10" i="11"/>
  <c r="LH10" i="11" l="1"/>
  <c r="LI9" i="11"/>
  <c r="LJ9" i="11" l="1"/>
  <c r="LI10" i="11"/>
  <c r="LJ10" i="11" l="1"/>
  <c r="LK9" i="11"/>
  <c r="LK10" i="11" l="1"/>
  <c r="LL9" i="11"/>
  <c r="LL10" i="11" l="1"/>
  <c r="LM9" i="11"/>
  <c r="LM10" i="11" l="1"/>
  <c r="LN9" i="11"/>
  <c r="LN10" i="11" l="1"/>
  <c r="LO9" i="11"/>
  <c r="LN8" i="11"/>
  <c r="LP9" i="11" l="1"/>
  <c r="LO10" i="11"/>
  <c r="LQ9" i="11" l="1"/>
  <c r="LP10" i="11"/>
  <c r="LR9" i="11" l="1"/>
  <c r="LQ10" i="11"/>
  <c r="LS9" i="11" l="1"/>
  <c r="LR10" i="11"/>
  <c r="LT9" i="11" l="1"/>
  <c r="LS10" i="11"/>
  <c r="LT10" i="11" l="1"/>
  <c r="LU9" i="11"/>
  <c r="LV9" i="11" l="1"/>
  <c r="LU10" i="11"/>
  <c r="LU8" i="11"/>
  <c r="LV10" i="11" l="1"/>
  <c r="LW9" i="11"/>
  <c r="LX9" i="11" l="1"/>
  <c r="LW10" i="11"/>
  <c r="LY9" i="11" l="1"/>
  <c r="LX10" i="11"/>
  <c r="LY10" i="11" l="1"/>
  <c r="LZ9" i="11"/>
  <c r="LZ10" i="11" l="1"/>
  <c r="MA9" i="11"/>
  <c r="MB9" i="11" l="1"/>
  <c r="MA10" i="11"/>
  <c r="MC9" i="11" l="1"/>
  <c r="MB8" i="11"/>
  <c r="MB10" i="11"/>
  <c r="MD9" i="11" l="1"/>
  <c r="MC10" i="11"/>
  <c r="ME9" i="11" l="1"/>
  <c r="MD10" i="11"/>
  <c r="ME10" i="11" l="1"/>
  <c r="MF9" i="11"/>
  <c r="MF10" i="11" l="1"/>
  <c r="MG9" i="11"/>
  <c r="MG10" i="11" l="1"/>
  <c r="MH9" i="11"/>
  <c r="MI9" i="11" l="1"/>
  <c r="MH10" i="11"/>
  <c r="MJ9" i="11" l="1"/>
  <c r="MI8" i="11"/>
  <c r="MI10" i="11"/>
  <c r="MK9" i="11" l="1"/>
  <c r="MJ10" i="11"/>
  <c r="MK10" i="11" l="1"/>
  <c r="ML9" i="11"/>
  <c r="ML10" i="11" l="1"/>
  <c r="MM9" i="11"/>
  <c r="MM10" i="11" l="1"/>
  <c r="MN9" i="11"/>
  <c r="MN10" i="11" l="1"/>
  <c r="MO9" i="11"/>
  <c r="MO10" i="11" l="1"/>
  <c r="MP9" i="11"/>
  <c r="MQ9" i="11" l="1"/>
  <c r="MP8" i="11"/>
  <c r="MP10" i="11"/>
  <c r="MQ10" i="11" l="1"/>
  <c r="MR9" i="11"/>
  <c r="MR10" i="11" l="1"/>
  <c r="MS9" i="11"/>
  <c r="MT9" i="11" l="1"/>
  <c r="MS10" i="11"/>
  <c r="MT10" i="11" l="1"/>
  <c r="MU9" i="11"/>
  <c r="MV9" i="11" l="1"/>
  <c r="MU10" i="11"/>
  <c r="MW9" i="11" l="1"/>
  <c r="MV10" i="11"/>
  <c r="MW8" i="11" l="1"/>
  <c r="MW10" i="11"/>
  <c r="MX9" i="11"/>
  <c r="MY9" i="11" l="1"/>
  <c r="MX10" i="11"/>
  <c r="MZ9" i="11" l="1"/>
  <c r="MY10" i="11"/>
  <c r="NA9" i="11" l="1"/>
  <c r="MZ10" i="11"/>
  <c r="NA10" i="11" l="1"/>
  <c r="NB9" i="11"/>
  <c r="NB10" i="11" l="1"/>
  <c r="NC9" i="11"/>
  <c r="NC10" i="11" l="1"/>
  <c r="ND9" i="11"/>
  <c r="ND8" i="11" l="1"/>
  <c r="ND10" i="11"/>
  <c r="NE9" i="11"/>
  <c r="NE10" i="11" l="1"/>
  <c r="NF9" i="11"/>
  <c r="NG9" i="11" l="1"/>
  <c r="NF10" i="11"/>
  <c r="NG10" i="11" l="1"/>
  <c r="NH9" i="11"/>
  <c r="NH10" i="11" l="1"/>
  <c r="NI9" i="11"/>
  <c r="NJ9" i="11" l="1"/>
  <c r="NI10" i="11"/>
  <c r="NJ10" i="11" l="1"/>
  <c r="NK9" i="11"/>
  <c r="NL9" i="11" l="1"/>
  <c r="NK8" i="11"/>
  <c r="NK10" i="11"/>
  <c r="NL10" i="11" l="1"/>
  <c r="NM9" i="11"/>
  <c r="NM10" i="11" l="1"/>
  <c r="NN9" i="11"/>
  <c r="NN10" i="11" l="1"/>
  <c r="NO9" i="11"/>
  <c r="NO10" i="11" l="1"/>
  <c r="NP9" i="11"/>
  <c r="NQ9" i="11" l="1"/>
  <c r="NP10" i="11"/>
  <c r="NQ10" i="11" l="1"/>
</calcChain>
</file>

<file path=xl/sharedStrings.xml><?xml version="1.0" encoding="utf-8"?>
<sst xmlns="http://schemas.openxmlformats.org/spreadsheetml/2006/main" count="254" uniqueCount="122">
  <si>
    <t>PROGRESS</t>
  </si>
  <si>
    <t>START</t>
  </si>
  <si>
    <t>END</t>
  </si>
  <si>
    <t>TASK</t>
  </si>
  <si>
    <t>ASSIGNED TO</t>
  </si>
  <si>
    <t>Today Date:</t>
  </si>
  <si>
    <t>GANTT CHART by ShockwaveBuilders.com</t>
  </si>
  <si>
    <t>https://www.ShockwaveBuilders.com/ExcelTemplates/simple-gantt-chart</t>
  </si>
  <si>
    <t>Shockwave Builder Sdn Bhd</t>
  </si>
  <si>
    <t>Work Days</t>
  </si>
  <si>
    <t>Project Manager:</t>
  </si>
  <si>
    <t>Prepare By:</t>
  </si>
  <si>
    <t xml:space="preserve">Andrew </t>
  </si>
  <si>
    <t>John Smith</t>
  </si>
  <si>
    <t>PHASE 1: Pre-Construction (Design &amp; Planning)</t>
  </si>
  <si>
    <t>ITEM</t>
  </si>
  <si>
    <t>Site visit &amp; measurement</t>
  </si>
  <si>
    <t>Client briefing &amp; concept proposal</t>
  </si>
  <si>
    <t>Architectural, ID, M&amp;E drawings</t>
  </si>
  <si>
    <t>Submission to Authorities (PBT, BOMBA, TNB, IWK)</t>
  </si>
  <si>
    <t>Cost estimation &amp; contract signing</t>
  </si>
  <si>
    <t>Project planning &amp; scheduling</t>
  </si>
  <si>
    <t>John Chew</t>
  </si>
  <si>
    <t>Azlan, Maslinda, Jack</t>
  </si>
  <si>
    <t>Azlan</t>
  </si>
  <si>
    <t>Site Preparation</t>
  </si>
  <si>
    <t>Site clearing &amp; hoarding</t>
  </si>
  <si>
    <t>Soil investigation</t>
  </si>
  <si>
    <t>Earthworks (cut &amp; fill)</t>
  </si>
  <si>
    <t>Temporary power/water/site office setup</t>
  </si>
  <si>
    <t>Substructure Works</t>
  </si>
  <si>
    <t>Piling (if required)</t>
  </si>
  <si>
    <t>M&amp;E drawings</t>
  </si>
  <si>
    <t>ID drawings</t>
  </si>
  <si>
    <t>Maslinda</t>
  </si>
  <si>
    <t>Jack</t>
  </si>
  <si>
    <t>DBKL Authorities Submission</t>
  </si>
  <si>
    <t>TNB Authorities Submission</t>
  </si>
  <si>
    <t>IWK Authorities Submission</t>
  </si>
  <si>
    <t xml:space="preserve">SWB - John </t>
  </si>
  <si>
    <t>Chew</t>
  </si>
  <si>
    <t xml:space="preserve">BQ &amp; Tender Documents </t>
  </si>
  <si>
    <t xml:space="preserve">Kumar </t>
  </si>
  <si>
    <t>Pile cap</t>
  </si>
  <si>
    <t>Ground beam</t>
  </si>
  <si>
    <t>Ground floor slab casting</t>
  </si>
  <si>
    <t>Superstructure Works Ground Floor</t>
  </si>
  <si>
    <t>Superstructure Works First Floor</t>
  </si>
  <si>
    <t>Superstructure Works Second Floor</t>
  </si>
  <si>
    <t>Superstructure Works Roof Slab (RC Flat Roof)</t>
  </si>
  <si>
    <t>Wall &amp; Ceiling Works</t>
  </si>
  <si>
    <t>M&amp;E First Fix</t>
  </si>
  <si>
    <t>Electrical conduit &amp; trunking</t>
  </si>
  <si>
    <t>Cold &amp; hot water piping</t>
  </si>
  <si>
    <t>Drainage and waste piping</t>
  </si>
  <si>
    <t>Air-cond copper piping</t>
  </si>
  <si>
    <t>Wall &amp; ceiling skim coating</t>
  </si>
  <si>
    <t>Roof waterproofing</t>
  </si>
  <si>
    <t xml:space="preserve">SWB - Andrew </t>
  </si>
  <si>
    <t>SWB - Azman</t>
  </si>
  <si>
    <t>SWB - Rajah</t>
  </si>
  <si>
    <t>PHASE 2: Construction / Structural  (With Floor-Based Structure)</t>
  </si>
  <si>
    <t>Brick wall</t>
  </si>
  <si>
    <t>PHASE 3: Architectural / Interior Finishing</t>
  </si>
  <si>
    <t>Architectural drawings</t>
  </si>
  <si>
    <t xml:space="preserve">Plaster Ceiling </t>
  </si>
  <si>
    <t xml:space="preserve">Ceiling Works </t>
  </si>
  <si>
    <t>Flooring Works</t>
  </si>
  <si>
    <t>Screeding</t>
  </si>
  <si>
    <t>Tiling</t>
  </si>
  <si>
    <t>Timber flooring installation (for bedrooms/living)</t>
  </si>
  <si>
    <t>L-box &amp; gypsum ceiling finishing</t>
  </si>
  <si>
    <t xml:space="preserve">Painting Works </t>
  </si>
  <si>
    <t>Primer coats (internal &amp; external)</t>
  </si>
  <si>
    <t>Paint coats (internal &amp; external)</t>
  </si>
  <si>
    <t>M&amp;E Final Fix</t>
  </si>
  <si>
    <t>Lighting &amp; power points</t>
  </si>
  <si>
    <t>Switches &amp; sockets</t>
  </si>
  <si>
    <t>Sanitary ware</t>
  </si>
  <si>
    <t>Air-cond, water heater, pump installation</t>
  </si>
  <si>
    <t xml:space="preserve">Smart home system </t>
  </si>
  <si>
    <t>PHASE 5: Testing, Approvals &amp; Handover</t>
  </si>
  <si>
    <r>
      <rPr>
        <b/>
        <sz val="16"/>
        <color rgb="FF5E665C"/>
        <rFont val="Arial (Body)"/>
      </rPr>
      <t>Project Title:</t>
    </r>
    <r>
      <rPr>
        <sz val="11"/>
        <color rgb="FF5E665C"/>
        <rFont val="Arial"/>
        <family val="2"/>
        <scheme val="minor"/>
      </rPr>
      <t xml:space="preserve">
CADANGAN MEMBINA SEBUAH BANGLO 2 TINGKAT BERSERTA SEBUAH KOLAM RENANG DI ATAS LOT 1234 (PT23456), NO.14, JALAN CUMARASAMI, TAMAN KAYA OFF JALAN IPOH, 51100 KUALA LUMPUR, WILAYAH PERSEKUTUAN KUALA LUMPUR, MALAYSIA.</t>
    </r>
  </si>
  <si>
    <t>Project Start:</t>
  </si>
  <si>
    <t>Display Week:</t>
  </si>
  <si>
    <t>No.14, Jalan Cumarasami,
Taman Kaya off Jalan Ipoh,
51100 Kuala Lumpur, Malaysia.
Mobile: +6012-987 6543
Office:  +603-9087 6543
Email: info@shockwave.my 
Website: www.shockwave.my</t>
  </si>
  <si>
    <t>SWB - John</t>
  </si>
  <si>
    <t>PHASE 4: External Works</t>
  </si>
  <si>
    <t>Drainage &amp; Sewerage</t>
  </si>
  <si>
    <t>Underground drainage pipes</t>
  </si>
  <si>
    <t>Manholes (drainage)</t>
  </si>
  <si>
    <t>Sewerage pipes (toilet waste)</t>
  </si>
  <si>
    <t>Sewer manholes &amp; inspection chambers</t>
  </si>
  <si>
    <t>Connection to IWK</t>
  </si>
  <si>
    <t>OSD Tank (On-Site Detention)</t>
  </si>
  <si>
    <t>Excavation</t>
  </si>
  <si>
    <t>RC tank base &amp; walls</t>
  </si>
  <si>
    <t>Cover slab &amp; inspection opening</t>
  </si>
  <si>
    <t>Connection to overflow/outlet drainage</t>
  </si>
  <si>
    <t>Ground levelling &amp; slab casting</t>
  </si>
  <si>
    <t>Car Porch, Driveway &amp; Landscape Base</t>
  </si>
  <si>
    <t>Tiling or broom finish</t>
  </si>
  <si>
    <t>Perimeter drain</t>
  </si>
  <si>
    <t>Fencing &amp; auto gate</t>
  </si>
  <si>
    <t>Turfing &amp; planting</t>
  </si>
  <si>
    <t>Testing &amp; Commissioning</t>
  </si>
  <si>
    <t>Electrical, water pressure, air-cond, etc.</t>
  </si>
  <si>
    <t>Snagging &amp; Rectification</t>
  </si>
  <si>
    <t>Walkthrough, touch-up, fix defects</t>
  </si>
  <si>
    <t>CCC &amp; Final Authority Submissions</t>
  </si>
  <si>
    <t>Architect &amp; Engineer inspections</t>
  </si>
  <si>
    <t>Submission to PBT, BOMBA, TNB, IWK</t>
  </si>
  <si>
    <t>Final Handover</t>
  </si>
  <si>
    <t>Key handover</t>
  </si>
  <si>
    <t>Documentation (warranty, drawings, certs)</t>
  </si>
  <si>
    <t>Azlan, Jack</t>
  </si>
  <si>
    <t>Azlan, Maslinda, Jack, John</t>
  </si>
  <si>
    <t>Andrew</t>
  </si>
  <si>
    <t>Faizal</t>
  </si>
  <si>
    <t>No.14, Jalan Cumarasami,
Taman Kaya off Jalan Ipoh,
51100 Kuala Lumpur, Malaysia.
Mobile: +6015-987 6543
Office:  +603-9999 6543
Email: info@shockwave.my 
Website: www.shockwave.my</t>
  </si>
  <si>
    <t>https://www.ShockwaveBuilders.com/free-construction-gantt-chart-template</t>
  </si>
  <si>
    <r>
      <rPr>
        <sz val="11"/>
        <color rgb="FFFF0000"/>
        <rFont val="Arial (Body)"/>
      </rPr>
      <t xml:space="preserve">note: Insert new rows ABOVE this one </t>
    </r>
    <r>
      <rPr>
        <sz val="11"/>
        <color theme="0"/>
        <rFont val="Arial"/>
        <family val="2"/>
        <scheme val="minor"/>
      </rPr>
      <t>(https://www.ShockwaveBuilders.com/free-construction-gantt-chart-template)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</si>
</sst>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m/d/yy;@"/>
    <numFmt numFmtId="165" formatCode="ddd\,\ m/d/yyyy"/>
    <numFmt numFmtId="166" formatCode="mmm\ d\,\ yyyy"/>
    <numFmt numFmtId="167" formatCode="d"/>
    <numFmt numFmtId="168" formatCode="[$-409]d\-mmm\-yy;@"/>
    <numFmt numFmtId="169" formatCode="ddd\,\ d\ mmm\ yyyy"/>
  </numFmts>
  <fonts count="28" x14ac:knownFonts="1">
    <font>
      <sz val="11"/>
      <color theme="1"/>
      <name val="Arial"/>
      <family val="2"/>
      <scheme val="minor"/>
    </font>
    <font>
      <sz val="10"/>
      <name val="Arial"/>
      <family val="2"/>
      <scheme val="minor"/>
    </font>
    <font>
      <u/>
      <sz val="11"/>
      <color indexed="12"/>
      <name val="Arial"/>
      <family val="2"/>
    </font>
    <font>
      <sz val="11"/>
      <name val="Arial"/>
      <family val="2"/>
      <scheme val="minor"/>
    </font>
    <font>
      <sz val="11"/>
      <color theme="1"/>
      <name val="Arial"/>
      <family val="2"/>
      <scheme val="minor"/>
    </font>
    <font>
      <sz val="14"/>
      <color theme="1"/>
      <name val="Arial"/>
      <family val="2"/>
      <scheme val="minor"/>
    </font>
    <font>
      <b/>
      <sz val="22"/>
      <color theme="1" tint="0.34998626667073579"/>
      <name val="Arial Black"/>
      <family val="2"/>
      <scheme val="major"/>
    </font>
    <font>
      <b/>
      <sz val="11"/>
      <color theme="1" tint="0.499984740745262"/>
      <name val="Arial"/>
      <family val="2"/>
      <scheme val="minor"/>
    </font>
    <font>
      <sz val="10"/>
      <color theme="1" tint="0.499984740745262"/>
      <name val="Arial"/>
      <family val="2"/>
    </font>
    <font>
      <sz val="11"/>
      <color theme="0"/>
      <name val="Arial"/>
      <family val="2"/>
      <scheme val="minor"/>
    </font>
    <font>
      <sz val="11"/>
      <color theme="1"/>
      <name val="Arial"/>
      <family val="2"/>
    </font>
    <font>
      <sz val="10"/>
      <color theme="1"/>
      <name val="Arial"/>
      <family val="2"/>
      <scheme val="minor"/>
    </font>
    <font>
      <b/>
      <sz val="10"/>
      <color theme="1"/>
      <name val="Arial"/>
      <family val="2"/>
      <scheme val="minor"/>
    </font>
    <font>
      <b/>
      <sz val="8"/>
      <name val="Arial"/>
      <family val="2"/>
      <scheme val="minor"/>
    </font>
    <font>
      <b/>
      <sz val="12"/>
      <color theme="1"/>
      <name val="Arial"/>
      <family val="2"/>
      <scheme val="minor"/>
    </font>
    <font>
      <b/>
      <sz val="16"/>
      <color theme="9"/>
      <name val="Arial"/>
      <family val="2"/>
      <scheme val="minor"/>
    </font>
    <font>
      <sz val="8"/>
      <name val="Arial"/>
      <family val="2"/>
      <scheme val="minor"/>
    </font>
    <font>
      <sz val="11"/>
      <name val="Arial"/>
      <family val="2"/>
    </font>
    <font>
      <b/>
      <sz val="11"/>
      <name val="Arial"/>
      <family val="2"/>
    </font>
    <font>
      <b/>
      <sz val="16"/>
      <color rgb="FF5E665C"/>
      <name val="Arial"/>
      <family val="2"/>
      <scheme val="minor"/>
    </font>
    <font>
      <b/>
      <sz val="11"/>
      <color rgb="FF5E665C"/>
      <name val="Arial (Body)"/>
    </font>
    <font>
      <b/>
      <sz val="12"/>
      <color theme="9"/>
      <name val="Arial Black"/>
      <family val="2"/>
      <scheme val="major"/>
    </font>
    <font>
      <b/>
      <sz val="12"/>
      <color rgb="FF5E665C"/>
      <name val="Arial"/>
      <family val="2"/>
      <scheme val="minor"/>
    </font>
    <font>
      <b/>
      <sz val="8"/>
      <color theme="0"/>
      <name val="Arial"/>
      <family val="2"/>
      <scheme val="minor"/>
    </font>
    <font>
      <sz val="11"/>
      <color rgb="FF5E665C"/>
      <name val="Arial"/>
      <family val="2"/>
      <scheme val="minor"/>
    </font>
    <font>
      <b/>
      <sz val="16"/>
      <color rgb="FF5E665C"/>
      <name val="Arial (Body)"/>
    </font>
    <font>
      <b/>
      <sz val="14"/>
      <color rgb="FF5E665C"/>
      <name val="Arial"/>
      <family val="2"/>
    </font>
    <font>
      <sz val="11"/>
      <color rgb="FFFF0000"/>
      <name val="Arial (Body)"/>
    </font>
  </fonts>
  <fills count="1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4.9989318521683403E-2"/>
        <bgColor theme="4"/>
      </patternFill>
    </fill>
    <fill>
      <patternFill patternType="solid">
        <fgColor theme="0" tint="-0.14996795556505021"/>
        <bgColor indexed="64"/>
      </patternFill>
    </fill>
    <fill>
      <patternFill patternType="solid">
        <fgColor theme="1"/>
        <bgColor indexed="64"/>
      </patternFill>
    </fill>
    <fill>
      <patternFill patternType="solid">
        <fgColor theme="3" tint="0.749992370372631"/>
        <bgColor indexed="64"/>
      </patternFill>
    </fill>
    <fill>
      <patternFill patternType="solid">
        <fgColor theme="3" tint="0.89999084444715716"/>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1" tint="0.49998474074526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bgColor indexed="64"/>
      </patternFill>
    </fill>
    <fill>
      <patternFill patternType="solid">
        <fgColor theme="0"/>
        <bgColor theme="4"/>
      </patternFill>
    </fill>
  </fills>
  <borders count="24">
    <border>
      <left/>
      <right/>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5" tint="0.59996337778862885"/>
      </top>
      <bottom style="thin">
        <color theme="5" tint="0.59996337778862885"/>
      </bottom>
      <diagonal/>
    </border>
    <border>
      <left/>
      <right/>
      <top/>
      <bottom style="thin">
        <color theme="4" tint="0.59996337778862885"/>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top style="thin">
        <color theme="1" tint="0.499984740745262"/>
      </top>
      <bottom style="thin">
        <color theme="1" tint="0.499984740745262"/>
      </bottom>
      <diagonal/>
    </border>
    <border>
      <left/>
      <right/>
      <top style="thin">
        <color theme="0" tint="-0.24994659260841701"/>
      </top>
      <bottom style="thin">
        <color theme="0" tint="-0.24994659260841701"/>
      </bottom>
      <diagonal/>
    </border>
    <border>
      <left style="thin">
        <color indexed="64"/>
      </left>
      <right style="thin">
        <color theme="1" tint="0.499984740745262"/>
      </right>
      <top style="thin">
        <color theme="1" tint="0.499984740745262"/>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3" tint="0.499984740745262"/>
      </top>
      <bottom style="thin">
        <color theme="3" tint="0.499984740745262"/>
      </bottom>
      <diagonal/>
    </border>
    <border>
      <left/>
      <right/>
      <top style="thin">
        <color theme="8" tint="-0.24994659260841701"/>
      </top>
      <bottom style="thin">
        <color theme="8" tint="-0.24994659260841701"/>
      </bottom>
      <diagonal/>
    </border>
    <border>
      <left/>
      <right/>
      <top style="thin">
        <color theme="6" tint="-0.24994659260841701"/>
      </top>
      <bottom style="thin">
        <color theme="6" tint="-0.24994659260841701"/>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s>
  <cellStyleXfs count="13">
    <xf numFmtId="0" fontId="0" fillId="0" borderId="0"/>
    <xf numFmtId="0" fontId="2" fillId="0" borderId="0" applyNumberFormat="0" applyFill="0" applyBorder="0" applyAlignment="0" applyProtection="0">
      <alignment vertical="top"/>
      <protection locked="0"/>
    </xf>
    <xf numFmtId="9" fontId="4" fillId="0" borderId="0" applyFont="0" applyFill="0" applyBorder="0" applyAlignment="0" applyProtection="0"/>
    <xf numFmtId="0" fontId="9" fillId="0" borderId="0"/>
    <xf numFmtId="43" fontId="4" fillId="0" borderId="2" applyFont="0" applyFill="0" applyAlignment="0" applyProtection="0"/>
    <xf numFmtId="0" fontId="6" fillId="0" borderId="0" applyNumberFormat="0" applyFill="0" applyBorder="0" applyAlignment="0" applyProtection="0"/>
    <xf numFmtId="0" fontId="5" fillId="0" borderId="0" applyNumberFormat="0" applyFill="0" applyAlignment="0" applyProtection="0"/>
    <xf numFmtId="0" fontId="5" fillId="0" borderId="0" applyNumberFormat="0" applyFill="0" applyProtection="0">
      <alignment vertical="top"/>
    </xf>
    <xf numFmtId="0" fontId="4" fillId="0" borderId="0" applyNumberFormat="0" applyFill="0" applyProtection="0">
      <alignment horizontal="right" indent="1"/>
    </xf>
    <xf numFmtId="165" fontId="4" fillId="0" borderId="2">
      <alignment horizontal="center" vertical="center"/>
    </xf>
    <xf numFmtId="164" fontId="4" fillId="0" borderId="1" applyFill="0">
      <alignment horizontal="center" vertical="center"/>
    </xf>
    <xf numFmtId="0" fontId="4" fillId="0" borderId="1" applyFill="0">
      <alignment horizontal="center" vertical="center"/>
    </xf>
    <xf numFmtId="0" fontId="4" fillId="0" borderId="1" applyFill="0">
      <alignment horizontal="left" vertical="center" indent="2"/>
    </xf>
  </cellStyleXfs>
  <cellXfs count="154">
    <xf numFmtId="0" fontId="0" fillId="0" borderId="0" xfId="0"/>
    <xf numFmtId="0" fontId="4" fillId="0" borderId="0" xfId="0" applyFont="1"/>
    <xf numFmtId="0" fontId="4" fillId="0" borderId="0" xfId="0" applyFont="1" applyAlignment="1">
      <alignment horizontal="left" indent="1"/>
    </xf>
    <xf numFmtId="167" fontId="13" fillId="6" borderId="9" xfId="0" applyNumberFormat="1" applyFont="1" applyFill="1" applyBorder="1" applyAlignment="1">
      <alignment horizontal="center" vertical="center"/>
    </xf>
    <xf numFmtId="167" fontId="13" fillId="6" borderId="8" xfId="0" applyNumberFormat="1" applyFont="1" applyFill="1" applyBorder="1" applyAlignment="1">
      <alignment horizontal="center" vertical="center"/>
    </xf>
    <xf numFmtId="168" fontId="11" fillId="3" borderId="4" xfId="10" applyNumberFormat="1" applyFont="1" applyFill="1" applyBorder="1">
      <alignment horizontal="center" vertical="center"/>
    </xf>
    <xf numFmtId="0" fontId="3" fillId="0" borderId="1" xfId="0" applyFont="1" applyBorder="1" applyAlignment="1">
      <alignment horizontal="center" vertical="center"/>
    </xf>
    <xf numFmtId="0" fontId="10" fillId="0" borderId="0" xfId="0" applyFont="1" applyAlignment="1">
      <alignment horizontal="center"/>
    </xf>
    <xf numFmtId="0" fontId="4" fillId="0" borderId="0" xfId="0" applyFont="1" applyAlignment="1">
      <alignment vertical="center"/>
    </xf>
    <xf numFmtId="0" fontId="11" fillId="3" borderId="4" xfId="12" applyFont="1" applyFill="1" applyBorder="1">
      <alignment horizontal="left" vertical="center" indent="2"/>
    </xf>
    <xf numFmtId="0" fontId="11" fillId="3" borderId="4" xfId="11" applyFont="1" applyFill="1" applyBorder="1" applyAlignment="1">
      <alignment vertical="center"/>
    </xf>
    <xf numFmtId="9" fontId="1" fillId="3" borderId="4" xfId="2" applyFont="1" applyFill="1" applyBorder="1" applyAlignment="1" applyProtection="1">
      <alignment horizontal="center" vertical="center"/>
    </xf>
    <xf numFmtId="0" fontId="11" fillId="4" borderId="3" xfId="12" applyFont="1" applyFill="1" applyBorder="1">
      <alignment horizontal="left" vertical="center" indent="2"/>
    </xf>
    <xf numFmtId="0" fontId="11" fillId="4" borderId="3" xfId="11" applyFont="1" applyFill="1" applyBorder="1" applyAlignment="1">
      <alignment vertical="center"/>
    </xf>
    <xf numFmtId="9" fontId="1" fillId="4" borderId="3" xfId="2" applyFont="1" applyFill="1" applyBorder="1" applyAlignment="1" applyProtection="1">
      <alignment horizontal="center" vertical="center"/>
    </xf>
    <xf numFmtId="168" fontId="11" fillId="4" borderId="3" xfId="10" applyNumberFormat="1" applyFont="1" applyFill="1" applyBorder="1">
      <alignment horizontal="center" vertical="center"/>
    </xf>
    <xf numFmtId="0" fontId="11" fillId="0" borderId="0" xfId="12" applyFont="1" applyBorder="1">
      <alignment horizontal="left" vertical="center" indent="2"/>
    </xf>
    <xf numFmtId="0" fontId="11" fillId="0" borderId="0" xfId="11" applyFont="1" applyBorder="1" applyAlignment="1">
      <alignment vertical="center"/>
    </xf>
    <xf numFmtId="9" fontId="1" fillId="0" borderId="0" xfId="2" applyFont="1" applyBorder="1" applyAlignment="1" applyProtection="1">
      <alignment horizontal="center" vertical="center"/>
    </xf>
    <xf numFmtId="164" fontId="11" fillId="0" borderId="0" xfId="10" applyFont="1" applyBorder="1">
      <alignment horizontal="center" vertical="center"/>
    </xf>
    <xf numFmtId="0" fontId="0" fillId="0" borderId="0" xfId="0" applyAlignment="1">
      <alignment horizontal="center"/>
    </xf>
    <xf numFmtId="1" fontId="11" fillId="3" borderId="4" xfId="10" applyNumberFormat="1" applyFont="1" applyFill="1" applyBorder="1">
      <alignment horizontal="center" vertical="center"/>
    </xf>
    <xf numFmtId="167" fontId="13" fillId="6" borderId="12" xfId="0" applyNumberFormat="1" applyFont="1" applyFill="1" applyBorder="1" applyAlignment="1">
      <alignment horizontal="center" vertical="center"/>
    </xf>
    <xf numFmtId="0" fontId="19" fillId="0" borderId="0" xfId="7" applyFont="1" applyAlignment="1" applyProtection="1">
      <alignment horizontal="left" vertical="center" indent="1"/>
    </xf>
    <xf numFmtId="1" fontId="11" fillId="4" borderId="3" xfId="10" applyNumberFormat="1" applyFont="1" applyFill="1" applyBorder="1">
      <alignment horizontal="center" vertical="center"/>
    </xf>
    <xf numFmtId="0" fontId="9" fillId="7" borderId="0" xfId="0" applyFont="1" applyFill="1" applyAlignment="1">
      <alignment vertical="center"/>
    </xf>
    <xf numFmtId="1" fontId="11" fillId="0" borderId="0" xfId="10" applyNumberFormat="1" applyFont="1" applyBorder="1">
      <alignment horizontal="center" vertical="center"/>
    </xf>
    <xf numFmtId="0" fontId="4" fillId="0" borderId="13" xfId="0" applyFont="1" applyBorder="1" applyAlignment="1">
      <alignment vertical="center"/>
    </xf>
    <xf numFmtId="0" fontId="4" fillId="0" borderId="13" xfId="0" applyFont="1" applyBorder="1" applyAlignment="1">
      <alignment horizontal="right" vertical="center"/>
    </xf>
    <xf numFmtId="0" fontId="23" fillId="7" borderId="14" xfId="0" applyFont="1" applyFill="1" applyBorder="1" applyAlignment="1">
      <alignment horizontal="center" vertical="center" shrinkToFit="1"/>
    </xf>
    <xf numFmtId="0" fontId="23" fillId="7" borderId="6" xfId="0" applyFont="1" applyFill="1" applyBorder="1" applyAlignment="1">
      <alignment horizontal="center" vertical="center" shrinkToFit="1"/>
    </xf>
    <xf numFmtId="0" fontId="12" fillId="3" borderId="4" xfId="12" applyFont="1" applyFill="1" applyBorder="1">
      <alignment horizontal="left" vertical="center" indent="2"/>
    </xf>
    <xf numFmtId="0" fontId="11" fillId="4" borderId="3" xfId="12" applyFont="1" applyFill="1" applyBorder="1" applyAlignment="1">
      <alignment horizontal="left" vertical="center" indent="3"/>
    </xf>
    <xf numFmtId="0" fontId="12" fillId="4" borderId="3" xfId="12" applyFont="1" applyFill="1" applyBorder="1">
      <alignment horizontal="left" vertical="center" indent="2"/>
    </xf>
    <xf numFmtId="0" fontId="11" fillId="3" borderId="4" xfId="12" applyFont="1" applyFill="1" applyBorder="1" applyAlignment="1">
      <alignment horizontal="left" vertical="center" indent="3"/>
    </xf>
    <xf numFmtId="0" fontId="14" fillId="8" borderId="0" xfId="0" applyFont="1" applyFill="1" applyAlignment="1">
      <alignment horizontal="left" vertical="center" indent="1"/>
    </xf>
    <xf numFmtId="0" fontId="11" fillId="8" borderId="0" xfId="11" applyFont="1" applyFill="1" applyBorder="1" applyAlignment="1">
      <alignment vertical="center"/>
    </xf>
    <xf numFmtId="9" fontId="1" fillId="8" borderId="0" xfId="2" applyFont="1" applyFill="1" applyBorder="1" applyAlignment="1" applyProtection="1">
      <alignment horizontal="center" vertical="center"/>
    </xf>
    <xf numFmtId="168" fontId="11" fillId="8" borderId="0" xfId="0" applyNumberFormat="1" applyFont="1" applyFill="1" applyAlignment="1">
      <alignment horizontal="center" vertical="center"/>
    </xf>
    <xf numFmtId="168" fontId="1" fillId="8" borderId="0" xfId="0" applyNumberFormat="1" applyFont="1" applyFill="1" applyAlignment="1">
      <alignment horizontal="center" vertical="center"/>
    </xf>
    <xf numFmtId="1" fontId="1" fillId="8" borderId="0" xfId="0" applyNumberFormat="1" applyFont="1" applyFill="1" applyAlignment="1">
      <alignment horizontal="center" vertical="center"/>
    </xf>
    <xf numFmtId="0" fontId="11" fillId="9" borderId="18" xfId="12" applyFont="1" applyFill="1" applyBorder="1">
      <alignment horizontal="left" vertical="center" indent="2"/>
    </xf>
    <xf numFmtId="0" fontId="11" fillId="9" borderId="18" xfId="11" applyFont="1" applyFill="1" applyBorder="1" applyAlignment="1">
      <alignment vertical="center"/>
    </xf>
    <xf numFmtId="9" fontId="1" fillId="9" borderId="18" xfId="2" applyFont="1" applyFill="1" applyBorder="1" applyAlignment="1" applyProtection="1">
      <alignment horizontal="center" vertical="center"/>
    </xf>
    <xf numFmtId="168" fontId="11" fillId="9" borderId="18" xfId="10" applyNumberFormat="1" applyFont="1" applyFill="1" applyBorder="1">
      <alignment horizontal="center" vertical="center"/>
    </xf>
    <xf numFmtId="1" fontId="11" fillId="9" borderId="18" xfId="10" applyNumberFormat="1" applyFont="1" applyFill="1" applyBorder="1">
      <alignment horizontal="center" vertical="center"/>
    </xf>
    <xf numFmtId="0" fontId="14" fillId="10" borderId="0" xfId="0" applyFont="1" applyFill="1" applyAlignment="1">
      <alignment horizontal="left" vertical="center" indent="1"/>
    </xf>
    <xf numFmtId="0" fontId="11" fillId="10" borderId="0" xfId="11" applyFont="1" applyFill="1" applyBorder="1" applyAlignment="1">
      <alignment vertical="center"/>
    </xf>
    <xf numFmtId="9" fontId="1" fillId="10" borderId="0" xfId="2" applyFont="1" applyFill="1" applyBorder="1" applyAlignment="1" applyProtection="1">
      <alignment horizontal="center" vertical="center"/>
    </xf>
    <xf numFmtId="168" fontId="11" fillId="10" borderId="0" xfId="0" applyNumberFormat="1" applyFont="1" applyFill="1" applyAlignment="1">
      <alignment horizontal="center" vertical="center"/>
    </xf>
    <xf numFmtId="168" fontId="1" fillId="10" borderId="0" xfId="0" applyNumberFormat="1" applyFont="1" applyFill="1" applyAlignment="1">
      <alignment horizontal="center" vertical="center"/>
    </xf>
    <xf numFmtId="1" fontId="1" fillId="10" borderId="0" xfId="0" applyNumberFormat="1" applyFont="1" applyFill="1" applyAlignment="1">
      <alignment horizontal="center" vertical="center"/>
    </xf>
    <xf numFmtId="0" fontId="3" fillId="10" borderId="1" xfId="0" applyFont="1" applyFill="1" applyBorder="1" applyAlignment="1">
      <alignment horizontal="center" vertical="center"/>
    </xf>
    <xf numFmtId="0" fontId="4" fillId="10" borderId="13" xfId="0" applyFont="1" applyFill="1" applyBorder="1" applyAlignment="1">
      <alignment vertical="center"/>
    </xf>
    <xf numFmtId="0" fontId="4" fillId="10" borderId="0" xfId="0" applyFont="1" applyFill="1" applyAlignment="1">
      <alignment vertical="center"/>
    </xf>
    <xf numFmtId="0" fontId="14" fillId="11" borderId="0" xfId="0" applyFont="1" applyFill="1" applyAlignment="1">
      <alignment horizontal="left" vertical="center" indent="1"/>
    </xf>
    <xf numFmtId="0" fontId="11" fillId="11" borderId="0" xfId="11" applyFont="1" applyFill="1" applyBorder="1" applyAlignment="1">
      <alignment vertical="center"/>
    </xf>
    <xf numFmtId="9" fontId="1" fillId="11" borderId="0" xfId="2" applyFont="1" applyFill="1" applyBorder="1" applyAlignment="1" applyProtection="1">
      <alignment horizontal="center" vertical="center"/>
    </xf>
    <xf numFmtId="168" fontId="11" fillId="11" borderId="0" xfId="0" applyNumberFormat="1" applyFont="1" applyFill="1" applyAlignment="1">
      <alignment horizontal="center" vertical="center"/>
    </xf>
    <xf numFmtId="168" fontId="1" fillId="11" borderId="0" xfId="0" applyNumberFormat="1" applyFont="1" applyFill="1" applyAlignment="1">
      <alignment horizontal="center" vertical="center"/>
    </xf>
    <xf numFmtId="1" fontId="1" fillId="11" borderId="0" xfId="0" applyNumberFormat="1" applyFont="1" applyFill="1" applyAlignment="1">
      <alignment horizontal="center" vertical="center"/>
    </xf>
    <xf numFmtId="0" fontId="3" fillId="11" borderId="1" xfId="0" applyFont="1" applyFill="1" applyBorder="1" applyAlignment="1">
      <alignment horizontal="center" vertical="center"/>
    </xf>
    <xf numFmtId="0" fontId="4" fillId="11" borderId="13" xfId="0" applyFont="1" applyFill="1" applyBorder="1" applyAlignment="1">
      <alignment vertical="center"/>
    </xf>
    <xf numFmtId="0" fontId="4" fillId="11" borderId="0" xfId="0" applyFont="1" applyFill="1" applyAlignment="1">
      <alignment vertical="center"/>
    </xf>
    <xf numFmtId="0" fontId="0" fillId="13" borderId="0" xfId="0" applyFill="1"/>
    <xf numFmtId="0" fontId="0" fillId="13" borderId="0" xfId="0" applyFill="1" applyAlignment="1">
      <alignment horizontal="center"/>
    </xf>
    <xf numFmtId="0" fontId="7" fillId="13" borderId="0" xfId="0" applyFont="1" applyFill="1"/>
    <xf numFmtId="0" fontId="9" fillId="13" borderId="0" xfId="0" applyFont="1" applyFill="1" applyAlignment="1">
      <alignment horizontal="center"/>
    </xf>
    <xf numFmtId="0" fontId="8" fillId="13" borderId="0" xfId="1" applyFont="1" applyFill="1" applyAlignment="1" applyProtection="1"/>
    <xf numFmtId="0" fontId="3" fillId="8" borderId="1" xfId="0" applyFont="1" applyFill="1" applyBorder="1" applyAlignment="1">
      <alignment horizontal="center" vertical="center"/>
    </xf>
    <xf numFmtId="0" fontId="4" fillId="8" borderId="13" xfId="0" applyFont="1" applyFill="1" applyBorder="1" applyAlignment="1">
      <alignment vertical="center"/>
    </xf>
    <xf numFmtId="0" fontId="4" fillId="8" borderId="0" xfId="0" applyFont="1" applyFill="1" applyAlignment="1">
      <alignment vertical="center"/>
    </xf>
    <xf numFmtId="0" fontId="14" fillId="14" borderId="0" xfId="0" applyFont="1" applyFill="1" applyAlignment="1">
      <alignment horizontal="left" vertical="center" indent="1"/>
    </xf>
    <xf numFmtId="0" fontId="11" fillId="14" borderId="0" xfId="11" applyFont="1" applyFill="1" applyBorder="1" applyAlignment="1">
      <alignment vertical="center"/>
    </xf>
    <xf numFmtId="9" fontId="1" fillId="14" borderId="0" xfId="2" applyFont="1" applyFill="1" applyBorder="1" applyAlignment="1" applyProtection="1">
      <alignment horizontal="center" vertical="center"/>
    </xf>
    <xf numFmtId="168" fontId="11" fillId="14" borderId="0" xfId="0" applyNumberFormat="1" applyFont="1" applyFill="1" applyAlignment="1">
      <alignment horizontal="center" vertical="center"/>
    </xf>
    <xf numFmtId="168" fontId="1" fillId="14" borderId="0" xfId="0" applyNumberFormat="1" applyFont="1" applyFill="1" applyAlignment="1">
      <alignment horizontal="center" vertical="center"/>
    </xf>
    <xf numFmtId="1" fontId="1" fillId="14" borderId="0" xfId="0" applyNumberFormat="1" applyFont="1" applyFill="1" applyAlignment="1">
      <alignment horizontal="center" vertical="center"/>
    </xf>
    <xf numFmtId="0" fontId="3" fillId="14" borderId="1" xfId="0" applyFont="1" applyFill="1" applyBorder="1" applyAlignment="1">
      <alignment horizontal="center" vertical="center"/>
    </xf>
    <xf numFmtId="0" fontId="4" fillId="14" borderId="13" xfId="0" applyFont="1" applyFill="1" applyBorder="1" applyAlignment="1">
      <alignment vertical="center"/>
    </xf>
    <xf numFmtId="0" fontId="4" fillId="14" borderId="0" xfId="0" applyFont="1" applyFill="1" applyAlignment="1">
      <alignment vertical="center"/>
    </xf>
    <xf numFmtId="0" fontId="14" fillId="16" borderId="0" xfId="0" applyFont="1" applyFill="1" applyAlignment="1">
      <alignment horizontal="left" vertical="center" indent="1"/>
    </xf>
    <xf numFmtId="0" fontId="11" fillId="16" borderId="0" xfId="11" applyFont="1" applyFill="1" applyBorder="1" applyAlignment="1">
      <alignment vertical="center"/>
    </xf>
    <xf numFmtId="9" fontId="1" fillId="16" borderId="0" xfId="2" applyFont="1" applyFill="1" applyBorder="1" applyAlignment="1" applyProtection="1">
      <alignment horizontal="center" vertical="center"/>
    </xf>
    <xf numFmtId="168" fontId="11" fillId="16" borderId="0" xfId="0" applyNumberFormat="1" applyFont="1" applyFill="1" applyAlignment="1">
      <alignment horizontal="center" vertical="center"/>
    </xf>
    <xf numFmtId="168" fontId="1" fillId="16" borderId="0" xfId="0" applyNumberFormat="1" applyFont="1" applyFill="1" applyAlignment="1">
      <alignment horizontal="center" vertical="center"/>
    </xf>
    <xf numFmtId="1" fontId="1" fillId="16" borderId="0" xfId="0" applyNumberFormat="1" applyFont="1" applyFill="1" applyAlignment="1">
      <alignment horizontal="center" vertical="center"/>
    </xf>
    <xf numFmtId="0" fontId="3" fillId="16" borderId="1" xfId="0" applyFont="1" applyFill="1" applyBorder="1" applyAlignment="1">
      <alignment horizontal="center" vertical="center"/>
    </xf>
    <xf numFmtId="0" fontId="4" fillId="16" borderId="13" xfId="0" applyFont="1" applyFill="1" applyBorder="1" applyAlignment="1">
      <alignment vertical="center"/>
    </xf>
    <xf numFmtId="0" fontId="4" fillId="16" borderId="0" xfId="0" applyFont="1" applyFill="1" applyAlignment="1">
      <alignment vertical="center"/>
    </xf>
    <xf numFmtId="0" fontId="9" fillId="17" borderId="0" xfId="3" applyFill="1"/>
    <xf numFmtId="0" fontId="9" fillId="17" borderId="0" xfId="3" applyFill="1" applyAlignment="1">
      <alignment wrapText="1"/>
    </xf>
    <xf numFmtId="0" fontId="24" fillId="17" borderId="0" xfId="0" applyFont="1" applyFill="1" applyAlignment="1">
      <alignment horizontal="left" wrapText="1"/>
    </xf>
    <xf numFmtId="0" fontId="0" fillId="17" borderId="0" xfId="0" applyFill="1"/>
    <xf numFmtId="0" fontId="4" fillId="17" borderId="0" xfId="0" applyFont="1" applyFill="1"/>
    <xf numFmtId="0" fontId="12" fillId="18" borderId="0" xfId="0" applyFont="1" applyFill="1" applyAlignment="1">
      <alignment horizontal="center" vertical="center"/>
    </xf>
    <xf numFmtId="1" fontId="1" fillId="17" borderId="0" xfId="0" applyNumberFormat="1" applyFont="1" applyFill="1" applyAlignment="1">
      <alignment horizontal="center" vertical="center"/>
    </xf>
    <xf numFmtId="1" fontId="11" fillId="17" borderId="0" xfId="10" applyNumberFormat="1" applyFont="1" applyFill="1" applyBorder="1">
      <alignment horizontal="center" vertical="center"/>
    </xf>
    <xf numFmtId="1" fontId="11" fillId="17" borderId="3" xfId="10" applyNumberFormat="1" applyFont="1" applyFill="1" applyBorder="1">
      <alignment horizontal="center" vertical="center"/>
    </xf>
    <xf numFmtId="0" fontId="9" fillId="17" borderId="0" xfId="0" applyFont="1" applyFill="1" applyAlignment="1">
      <alignment horizontal="center"/>
    </xf>
    <xf numFmtId="0" fontId="12" fillId="9" borderId="18" xfId="12" applyFont="1" applyFill="1" applyBorder="1">
      <alignment horizontal="left" vertical="center" indent="2"/>
    </xf>
    <xf numFmtId="0" fontId="12" fillId="9" borderId="18" xfId="12" applyFont="1" applyFill="1" applyBorder="1" applyAlignment="1">
      <alignment horizontal="left" vertical="center" indent="1"/>
    </xf>
    <xf numFmtId="0" fontId="12" fillId="12" borderId="20" xfId="12" applyFont="1" applyFill="1" applyBorder="1">
      <alignment horizontal="left" vertical="center" indent="2"/>
    </xf>
    <xf numFmtId="0" fontId="11" fillId="12" borderId="20" xfId="11" applyFont="1" applyFill="1" applyBorder="1" applyAlignment="1">
      <alignment vertical="center"/>
    </xf>
    <xf numFmtId="9" fontId="1" fillId="12" borderId="20" xfId="2" applyFont="1" applyFill="1" applyBorder="1" applyAlignment="1" applyProtection="1">
      <alignment horizontal="center" vertical="center"/>
    </xf>
    <xf numFmtId="168" fontId="11" fillId="12" borderId="20" xfId="10" applyNumberFormat="1" applyFont="1" applyFill="1" applyBorder="1">
      <alignment horizontal="center" vertical="center"/>
    </xf>
    <xf numFmtId="1" fontId="11" fillId="12" borderId="20" xfId="10" applyNumberFormat="1" applyFont="1" applyFill="1" applyBorder="1">
      <alignment horizontal="center" vertical="center"/>
    </xf>
    <xf numFmtId="0" fontId="11" fillId="12" borderId="20" xfId="12" applyFont="1" applyFill="1" applyBorder="1">
      <alignment horizontal="left" vertical="center" indent="2"/>
    </xf>
    <xf numFmtId="0" fontId="11" fillId="12" borderId="20" xfId="12" applyFont="1" applyFill="1" applyBorder="1" applyAlignment="1">
      <alignment horizontal="left" vertical="center" indent="3"/>
    </xf>
    <xf numFmtId="0" fontId="12" fillId="15" borderId="19" xfId="12" applyFont="1" applyFill="1" applyBorder="1">
      <alignment horizontal="left" vertical="center" indent="2"/>
    </xf>
    <xf numFmtId="0" fontId="12" fillId="15" borderId="19" xfId="12" applyFont="1" applyFill="1" applyBorder="1" applyAlignment="1">
      <alignment horizontal="left" vertical="center" indent="1"/>
    </xf>
    <xf numFmtId="0" fontId="11" fillId="15" borderId="19" xfId="11" applyFont="1" applyFill="1" applyBorder="1" applyAlignment="1">
      <alignment vertical="center"/>
    </xf>
    <xf numFmtId="9" fontId="1" fillId="15" borderId="19" xfId="2" applyFont="1" applyFill="1" applyBorder="1" applyAlignment="1" applyProtection="1">
      <alignment horizontal="center" vertical="center"/>
    </xf>
    <xf numFmtId="168" fontId="11" fillId="15" borderId="19" xfId="10" applyNumberFormat="1" applyFont="1" applyFill="1" applyBorder="1">
      <alignment horizontal="center" vertical="center"/>
    </xf>
    <xf numFmtId="1" fontId="11" fillId="15" borderId="19" xfId="10" applyNumberFormat="1" applyFont="1" applyFill="1" applyBorder="1">
      <alignment horizontal="center" vertical="center"/>
    </xf>
    <xf numFmtId="0" fontId="11" fillId="15" borderId="19" xfId="12" applyFont="1" applyFill="1" applyBorder="1">
      <alignment horizontal="left" vertical="center" indent="2"/>
    </xf>
    <xf numFmtId="0" fontId="9" fillId="17" borderId="0" xfId="3" applyFill="1" applyAlignment="1">
      <alignment vertical="center"/>
    </xf>
    <xf numFmtId="0" fontId="15" fillId="0" borderId="0" xfId="7" applyFont="1" applyAlignment="1" applyProtection="1">
      <alignment horizontal="left" vertical="center"/>
    </xf>
    <xf numFmtId="0" fontId="21" fillId="17" borderId="0" xfId="0" applyFont="1" applyFill="1" applyAlignment="1">
      <alignment horizontal="center" vertical="center"/>
    </xf>
    <xf numFmtId="0" fontId="0" fillId="0" borderId="0" xfId="0" applyAlignment="1">
      <alignment vertical="center"/>
    </xf>
    <xf numFmtId="0" fontId="9" fillId="17" borderId="0" xfId="3" applyFill="1" applyAlignment="1">
      <alignment vertical="center" wrapText="1"/>
    </xf>
    <xf numFmtId="165" fontId="21" fillId="17" borderId="0" xfId="9" applyFont="1" applyFill="1" applyBorder="1">
      <alignment horizontal="center" vertical="center"/>
    </xf>
    <xf numFmtId="0" fontId="1" fillId="0" borderId="0" xfId="0" applyFont="1" applyAlignment="1">
      <alignment vertical="center"/>
    </xf>
    <xf numFmtId="0" fontId="0" fillId="0" borderId="0" xfId="0" applyAlignment="1">
      <alignment horizontal="center"/>
    </xf>
    <xf numFmtId="0" fontId="0" fillId="0" borderId="0" xfId="0" applyAlignment="1">
      <alignment horizontal="center" vertical="center"/>
    </xf>
    <xf numFmtId="0" fontId="18" fillId="0" borderId="0" xfId="1" applyFont="1" applyAlignment="1" applyProtection="1">
      <alignment horizontal="left" indent="1"/>
    </xf>
    <xf numFmtId="0" fontId="15" fillId="0" borderId="0" xfId="8" applyFont="1" applyAlignment="1" applyProtection="1">
      <alignment horizontal="left" vertical="center"/>
    </xf>
    <xf numFmtId="166" fontId="12" fillId="2" borderId="21" xfId="0" applyNumberFormat="1" applyFont="1" applyFill="1" applyBorder="1" applyAlignment="1">
      <alignment horizontal="center" vertical="center" wrapText="1"/>
    </xf>
    <xf numFmtId="166" fontId="12" fillId="2" borderId="22" xfId="0" applyNumberFormat="1" applyFont="1" applyFill="1" applyBorder="1" applyAlignment="1">
      <alignment horizontal="center" vertical="center" wrapText="1"/>
    </xf>
    <xf numFmtId="166" fontId="12" fillId="2" borderId="23" xfId="0" applyNumberFormat="1" applyFont="1" applyFill="1" applyBorder="1" applyAlignment="1">
      <alignment horizontal="center" vertical="center" wrapText="1"/>
    </xf>
    <xf numFmtId="0" fontId="26" fillId="0" borderId="0" xfId="1" applyFont="1" applyAlignment="1" applyProtection="1">
      <alignment horizontal="left" vertical="center" indent="1"/>
    </xf>
    <xf numFmtId="0" fontId="9" fillId="17" borderId="0" xfId="3" applyFill="1" applyAlignment="1">
      <alignment wrapText="1"/>
    </xf>
    <xf numFmtId="0" fontId="12" fillId="5" borderId="7" xfId="0" applyFont="1" applyFill="1" applyBorder="1" applyAlignment="1">
      <alignment horizontal="left" vertical="center" indent="1"/>
    </xf>
    <xf numFmtId="0" fontId="4" fillId="2" borderId="10" xfId="0" applyFont="1" applyFill="1" applyBorder="1" applyAlignment="1">
      <alignment horizontal="left" indent="1"/>
    </xf>
    <xf numFmtId="0" fontId="12" fillId="5" borderId="7" xfId="0" applyFont="1" applyFill="1" applyBorder="1" applyAlignment="1">
      <alignment vertical="center"/>
    </xf>
    <xf numFmtId="0" fontId="4" fillId="2" borderId="10" xfId="0" applyFont="1" applyFill="1" applyBorder="1"/>
    <xf numFmtId="0" fontId="12" fillId="5" borderId="7" xfId="0" applyFont="1" applyFill="1" applyBorder="1" applyAlignment="1">
      <alignment horizontal="center" vertical="center"/>
    </xf>
    <xf numFmtId="166" fontId="12" fillId="2" borderId="11" xfId="0" applyNumberFormat="1" applyFont="1" applyFill="1" applyBorder="1" applyAlignment="1">
      <alignment horizontal="center" vertical="center" wrapText="1"/>
    </xf>
    <xf numFmtId="166" fontId="12" fillId="2" borderId="5" xfId="0" applyNumberFormat="1" applyFont="1" applyFill="1" applyBorder="1" applyAlignment="1">
      <alignment horizontal="center" vertical="center" wrapText="1"/>
    </xf>
    <xf numFmtId="49" fontId="17" fillId="0" borderId="10" xfId="1" applyNumberFormat="1" applyFont="1" applyBorder="1" applyAlignment="1" applyProtection="1">
      <alignment horizontal="left" vertical="top" indent="1"/>
    </xf>
    <xf numFmtId="0" fontId="9" fillId="0" borderId="0" xfId="3" applyAlignment="1">
      <alignment horizontal="left"/>
    </xf>
    <xf numFmtId="0" fontId="20" fillId="0" borderId="0" xfId="6" applyFont="1" applyAlignment="1" applyProtection="1">
      <alignment horizontal="left" vertical="top" wrapText="1" indent="1"/>
    </xf>
    <xf numFmtId="0" fontId="24" fillId="0" borderId="15" xfId="0" applyFont="1" applyBorder="1" applyAlignment="1">
      <alignment horizontal="left" vertical="center" wrapText="1" indent="1"/>
    </xf>
    <xf numFmtId="0" fontId="24" fillId="0" borderId="16" xfId="0" applyFont="1" applyBorder="1" applyAlignment="1">
      <alignment horizontal="left" vertical="center" wrapText="1" indent="1"/>
    </xf>
    <xf numFmtId="0" fontId="24" fillId="0" borderId="17" xfId="0" applyFont="1" applyBorder="1" applyAlignment="1">
      <alignment horizontal="left" vertical="center" wrapText="1" indent="1"/>
    </xf>
    <xf numFmtId="0" fontId="22" fillId="0" borderId="0" xfId="8" applyFont="1" applyAlignment="1" applyProtection="1">
      <alignment horizontal="left" vertical="center" indent="1"/>
    </xf>
    <xf numFmtId="0" fontId="21" fillId="0" borderId="15" xfId="7" applyFont="1" applyBorder="1" applyAlignment="1" applyProtection="1">
      <alignment horizontal="center" vertical="center"/>
    </xf>
    <xf numFmtId="0" fontId="21" fillId="0" borderId="17" xfId="7" applyFont="1" applyBorder="1" applyAlignment="1" applyProtection="1">
      <alignment horizontal="center" vertical="center"/>
    </xf>
    <xf numFmtId="169" fontId="21" fillId="0" borderId="2" xfId="9" applyNumberFormat="1" applyFont="1">
      <alignment horizontal="center" vertical="center"/>
    </xf>
    <xf numFmtId="169" fontId="21" fillId="0" borderId="0" xfId="9" applyNumberFormat="1" applyFont="1" applyBorder="1">
      <alignment horizontal="center" vertical="center"/>
    </xf>
    <xf numFmtId="0" fontId="21" fillId="0" borderId="2" xfId="0" applyFont="1" applyBorder="1" applyAlignment="1">
      <alignment horizontal="center" vertical="center"/>
    </xf>
    <xf numFmtId="0" fontId="9" fillId="7" borderId="0" xfId="1" applyFont="1" applyFill="1" applyAlignment="1" applyProtection="1">
      <alignment vertical="center"/>
    </xf>
    <xf numFmtId="0" fontId="9" fillId="7" borderId="0" xfId="1" applyFont="1" applyFill="1" applyAlignment="1" applyProtection="1">
      <alignment horizontal="left" vertical="center"/>
    </xf>
    <xf numFmtId="0" fontId="9" fillId="7" borderId="0" xfId="3" applyFont="1" applyFill="1" applyAlignment="1">
      <alignment vertical="center" wrapText="1"/>
    </xf>
  </cellXfs>
  <cellStyles count="13">
    <cellStyle name="Comma" xfId="4" builtinId="3" customBuiltin="1"/>
    <cellStyle name="Date" xfId="10" xr:uid="{229918B6-DD13-4F5A-97B9-305F7E002AA3}"/>
    <cellStyle name="Heading 1" xfId="6" builtinId="16" customBuiltin="1"/>
    <cellStyle name="Heading 2" xfId="7" builtinId="17" customBuiltin="1"/>
    <cellStyle name="Heading 3" xfId="8" builtinId="18" customBuiltin="1"/>
    <cellStyle name="Hyperlink" xfId="1" builtinId="8" customBuiltin="1"/>
    <cellStyle name="Name" xfId="11" xr:uid="{B2D3C1EE-6B41-4801-AAFC-C2274E49E503}"/>
    <cellStyle name="Normal" xfId="0" builtinId="0"/>
    <cellStyle name="Percent" xfId="2" builtinId="5"/>
    <cellStyle name="Project Start" xfId="9" xr:uid="{8EB8A09A-C31C-40A3-B2C1-9449520178B8}"/>
    <cellStyle name="Task" xfId="12" xr:uid="{6391D789-272B-4DD2-9BF3-2CDCF610FA41}"/>
    <cellStyle name="Title" xfId="5" builtinId="15" customBuiltin="1"/>
    <cellStyle name="zHiddenText" xfId="3" xr:uid="{26E66EE6-E33F-4D77-BAE4-0FB4F5BBF673}"/>
  </cellStyles>
  <dxfs count="55">
    <dxf>
      <fill>
        <patternFill>
          <bgColor theme="8"/>
        </patternFill>
      </fill>
      <border>
        <left/>
        <right/>
        <top style="thin">
          <color theme="0" tint="-4.9989318521683403E-2"/>
        </top>
        <bottom style="thin">
          <color theme="0" tint="-4.9989318521683403E-2"/>
        </bottom>
      </border>
    </dxf>
    <dxf>
      <fill>
        <patternFill>
          <bgColor theme="8" tint="0.59996337778862885"/>
        </patternFill>
      </fill>
      <border>
        <left/>
        <right/>
        <top style="thin">
          <color theme="0" tint="-4.9989318521683403E-2"/>
        </top>
        <bottom style="thin">
          <color theme="0" tint="-4.9989318521683403E-2"/>
        </bottom>
      </border>
    </dxf>
    <dxf>
      <fill>
        <patternFill>
          <bgColor theme="6" tint="-0.24994659260841701"/>
        </patternFill>
      </fill>
      <border>
        <left/>
        <right/>
        <top style="thin">
          <color theme="0" tint="-4.9989318521683403E-2"/>
        </top>
        <bottom style="thin">
          <color theme="0" tint="-4.9989318521683403E-2"/>
        </bottom>
      </border>
    </dxf>
    <dxf>
      <fill>
        <patternFill>
          <bgColor theme="6" tint="0.59996337778862885"/>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9" tint="0.3999450666829432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border>
        <left style="thin">
          <color theme="5"/>
        </left>
        <right style="thin">
          <color theme="5"/>
        </right>
        <vertical/>
        <horizontal/>
      </border>
    </dxf>
    <dxf>
      <fill>
        <patternFill>
          <bgColor theme="8"/>
        </patternFill>
      </fill>
      <border>
        <left/>
        <right/>
        <top style="thin">
          <color theme="0" tint="-4.9989318521683403E-2"/>
        </top>
        <bottom style="thin">
          <color theme="0" tint="-4.9989318521683403E-2"/>
        </bottom>
      </border>
    </dxf>
    <dxf>
      <fill>
        <patternFill>
          <bgColor theme="8" tint="0.59996337778862885"/>
        </patternFill>
      </fill>
      <border>
        <left/>
        <right/>
        <top style="thin">
          <color theme="0" tint="-4.9989318521683403E-2"/>
        </top>
        <bottom style="thin">
          <color theme="0" tint="-4.9989318521683403E-2"/>
        </bottom>
      </border>
    </dxf>
    <dxf>
      <fill>
        <patternFill>
          <bgColor theme="6" tint="-0.24994659260841701"/>
        </patternFill>
      </fill>
      <border>
        <left/>
        <right/>
        <top style="thin">
          <color theme="0" tint="-4.9989318521683403E-2"/>
        </top>
        <bottom style="thin">
          <color theme="0" tint="-4.9989318521683403E-2"/>
        </bottom>
      </border>
    </dxf>
    <dxf>
      <fill>
        <patternFill>
          <bgColor theme="6" tint="0.59996337778862885"/>
        </patternFill>
      </fill>
      <border>
        <top style="thin">
          <color theme="0" tint="-4.9989318521683403E-2"/>
        </top>
        <bottom style="thin">
          <color theme="0" tint="-4.9989318521683403E-2"/>
        </bottom>
      </border>
    </dxf>
    <dxf>
      <fill>
        <patternFill>
          <bgColor theme="9" tint="0.59996337778862885"/>
        </patternFill>
      </fill>
      <border>
        <top style="thin">
          <color theme="0" tint="-4.9989318521683403E-2"/>
        </top>
        <bottom style="thin">
          <color theme="0" tint="-4.9989318521683403E-2"/>
        </bottom>
      </border>
    </dxf>
    <dxf>
      <fill>
        <patternFill>
          <bgColor theme="5" tint="0.79998168889431442"/>
        </patternFill>
      </fill>
    </dxf>
    <dxf>
      <fill>
        <patternFill>
          <bgColor theme="4" tint="0.79998168889431442"/>
        </patternFill>
      </fill>
      <border>
        <top style="thin">
          <color theme="0" tint="-4.9989318521683403E-2"/>
        </top>
        <bottom style="thin">
          <color theme="0" tint="-4.9989318521683403E-2"/>
        </bottom>
      </border>
    </dxf>
    <dxf>
      <fill>
        <patternFill>
          <bgColor theme="9" tint="0.39994506668294322"/>
        </patternFill>
      </fill>
      <border>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border>
        <left style="thin">
          <color theme="5"/>
        </left>
        <right style="thin">
          <color theme="5"/>
        </right>
        <vertical/>
        <horizontal/>
      </border>
    </dxf>
    <dxf>
      <fill>
        <patternFill>
          <bgColor theme="8" tint="0.59996337778862885"/>
        </patternFill>
      </fill>
      <border>
        <left/>
        <right/>
        <top style="thin">
          <color theme="0" tint="-4.9989318521683403E-2"/>
        </top>
        <bottom style="thin">
          <color theme="0" tint="-4.9989318521683403E-2"/>
        </bottom>
      </border>
    </dxf>
    <dxf>
      <fill>
        <patternFill>
          <bgColor theme="8"/>
        </patternFill>
      </fill>
      <border>
        <left/>
        <right/>
        <top style="thin">
          <color theme="0" tint="-4.9989318521683403E-2"/>
        </top>
        <bottom style="thin">
          <color theme="0" tint="-4.9989318521683403E-2"/>
        </bottom>
      </border>
    </dxf>
    <dxf>
      <fill>
        <patternFill>
          <bgColor theme="6" tint="0.59996337778862885"/>
        </patternFill>
      </fill>
      <border>
        <top style="thin">
          <color theme="0" tint="-4.9989318521683403E-2"/>
        </top>
        <bottom style="thin">
          <color theme="0" tint="-4.9989318521683403E-2"/>
        </bottom>
      </border>
    </dxf>
    <dxf>
      <fill>
        <patternFill>
          <bgColor theme="6" tint="-0.24994659260841701"/>
        </patternFill>
      </fill>
      <border>
        <left/>
        <right/>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8"/>
        </patternFill>
      </fill>
      <border>
        <left/>
        <right/>
        <top style="thin">
          <color theme="0" tint="-4.9989318521683403E-2"/>
        </top>
        <bottom style="thin">
          <color theme="0" tint="-4.9989318521683403E-2"/>
        </bottom>
      </border>
    </dxf>
    <dxf>
      <fill>
        <patternFill>
          <bgColor theme="9" tint="0.39994506668294322"/>
        </patternFill>
      </fill>
      <border>
        <top style="thin">
          <color theme="0" tint="-4.9989318521683403E-2"/>
        </top>
        <bottom style="thin">
          <color theme="0" tint="-4.9989318521683403E-2"/>
        </bottom>
      </border>
    </dxf>
    <dxf>
      <fill>
        <patternFill>
          <bgColor theme="6" tint="-0.24994659260841701"/>
        </patternFill>
      </fill>
      <border>
        <left/>
        <right/>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border>
        <left style="thin">
          <color theme="5"/>
        </left>
        <right style="thin">
          <color theme="5"/>
        </right>
        <vertical/>
        <horizontal/>
      </border>
    </dxf>
    <dxf>
      <fill>
        <patternFill>
          <bgColor theme="8"/>
        </patternFill>
      </fill>
      <border>
        <left/>
        <right/>
        <top style="thin">
          <color theme="0" tint="-4.9989318521683403E-2"/>
        </top>
        <bottom style="thin">
          <color theme="0" tint="-4.9989318521683403E-2"/>
        </bottom>
      </border>
    </dxf>
    <dxf>
      <fill>
        <patternFill>
          <bgColor theme="8" tint="0.59996337778862885"/>
        </patternFill>
      </fill>
      <border>
        <left/>
        <right/>
        <top style="thin">
          <color theme="0" tint="-4.9989318521683403E-2"/>
        </top>
        <bottom style="thin">
          <color theme="0" tint="-4.9989318521683403E-2"/>
        </bottom>
      </border>
    </dxf>
    <dxf>
      <fill>
        <patternFill>
          <bgColor theme="6" tint="-0.24994659260841701"/>
        </patternFill>
      </fill>
      <border>
        <left/>
        <right/>
        <top style="thin">
          <color theme="0" tint="-4.9989318521683403E-2"/>
        </top>
        <bottom style="thin">
          <color theme="0" tint="-4.9989318521683403E-2"/>
        </bottom>
      </border>
    </dxf>
    <dxf>
      <fill>
        <patternFill>
          <bgColor theme="6" tint="0.59996337778862885"/>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fill>
        <patternFill>
          <bgColor theme="9" tint="0.59996337778862885"/>
        </patternFill>
      </fill>
      <border>
        <top style="thin">
          <color theme="0" tint="-4.9989318521683403E-2"/>
        </top>
        <bottom style="thin">
          <color theme="0" tint="-4.9989318521683403E-2"/>
        </bottom>
      </border>
    </dxf>
    <dxf>
      <fill>
        <patternFill>
          <bgColor theme="5" tint="0.79998168889431442"/>
        </patternFill>
      </fill>
    </dxf>
    <dxf>
      <fill>
        <patternFill>
          <bgColor theme="4" tint="0.79998168889431442"/>
        </patternFill>
      </fill>
      <border>
        <top style="thin">
          <color theme="0" tint="-4.9989318521683403E-2"/>
        </top>
        <bottom style="thin">
          <color theme="0" tint="-4.9989318521683403E-2"/>
        </bottom>
      </border>
    </dxf>
    <dxf>
      <fill>
        <patternFill>
          <bgColor theme="9" tint="0.39994506668294322"/>
        </patternFill>
      </fill>
      <border>
        <top style="thin">
          <color theme="0" tint="-4.9989318521683403E-2"/>
        </top>
        <bottom style="thin">
          <color theme="0" tint="-4.9989318521683403E-2"/>
        </bottom>
      </border>
    </dxf>
    <dxf>
      <border>
        <left style="thin">
          <color theme="5"/>
        </left>
        <right style="thin">
          <color theme="5"/>
        </right>
        <vertical/>
        <horizontal/>
      </border>
    </dxf>
    <dxf>
      <fill>
        <patternFill>
          <bgColor theme="8" tint="0.59996337778862885"/>
        </patternFill>
      </fill>
      <border>
        <left/>
        <right/>
        <top style="thin">
          <color theme="0" tint="-4.9989318521683403E-2"/>
        </top>
        <bottom style="thin">
          <color theme="0" tint="-4.9989318521683403E-2"/>
        </bottom>
      </border>
    </dxf>
    <dxf>
      <fill>
        <patternFill>
          <bgColor theme="8"/>
        </patternFill>
      </fill>
      <border>
        <left/>
        <right/>
        <top style="thin">
          <color theme="0" tint="-4.9989318521683403E-2"/>
        </top>
        <bottom style="thin">
          <color theme="0" tint="-4.9989318521683403E-2"/>
        </bottom>
      </border>
    </dxf>
    <dxf>
      <fill>
        <patternFill>
          <bgColor theme="6" tint="0.59996337778862885"/>
        </patternFill>
      </fill>
      <border>
        <top style="thin">
          <color theme="0" tint="-4.9989318521683403E-2"/>
        </top>
        <bottom style="thin">
          <color theme="0" tint="-4.9989318521683403E-2"/>
        </bottom>
      </border>
    </dxf>
    <dxf>
      <fill>
        <patternFill>
          <bgColor theme="6" tint="-0.24994659260841701"/>
        </patternFill>
      </fill>
      <border>
        <left/>
        <right/>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4" tint="0.39994506668294322"/>
        </patternFill>
      </fill>
      <border>
        <left/>
        <right/>
        <top style="thin">
          <color theme="0" tint="-4.9989318521683403E-2"/>
        </top>
        <bottom style="thin">
          <color theme="0" tint="-4.9989318521683403E-2"/>
        </bottom>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54"/>
      <tableStyleElement type="headerRow" dxfId="53"/>
      <tableStyleElement type="totalRow" dxfId="52"/>
      <tableStyleElement type="firstColumn" dxfId="51"/>
      <tableStyleElement type="lastColumn" dxfId="50"/>
      <tableStyleElement type="firstRowStripe" dxfId="49"/>
      <tableStyleElement type="secondRowStripe" dxfId="48"/>
      <tableStyleElement type="firstColumnStripe" dxfId="47"/>
      <tableStyleElement type="secondColumnStripe" dxfId="46"/>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00FDFF"/>
      <color rgb="FFFFFFFF"/>
      <color rgb="FF5E665C"/>
      <color rgb="FF3D6C3D"/>
      <color rgb="FF215881"/>
      <color rgb="FF42648A"/>
      <color rgb="FF969696"/>
      <color rgb="FFC0C0C0"/>
      <color rgb="FF427FC2"/>
      <color rgb="FF4467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hockwavebuilders.co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www.shockwavebuilders.com/" TargetMode="External"/><Relationship Id="rId2" Type="http://schemas.openxmlformats.org/officeDocument/2006/relationships/image" Target="../media/image1.png"/><Relationship Id="rId1" Type="http://schemas.openxmlformats.org/officeDocument/2006/relationships/hyperlink" Target="https://www.shockwavebuilders.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2123539</xdr:colOff>
      <xdr:row>1</xdr:row>
      <xdr:rowOff>9072</xdr:rowOff>
    </xdr:to>
    <xdr:pic>
      <xdr:nvPicPr>
        <xdr:cNvPr id="7" name="Picture 6">
          <a:hlinkClick xmlns:r="http://schemas.openxmlformats.org/officeDocument/2006/relationships" r:id="rId1"/>
          <a:extLst>
            <a:ext uri="{FF2B5EF4-FFF2-40B4-BE49-F238E27FC236}">
              <a16:creationId xmlns:a16="http://schemas.microsoft.com/office/drawing/2014/main" id="{E3F598FF-61D2-E237-1E58-D2177DC52411}"/>
            </a:ext>
          </a:extLst>
        </xdr:cNvPr>
        <xdr:cNvPicPr>
          <a:picLocks noChangeAspect="1"/>
        </xdr:cNvPicPr>
      </xdr:nvPicPr>
      <xdr:blipFill rotWithShape="1">
        <a:blip xmlns:r="http://schemas.openxmlformats.org/officeDocument/2006/relationships" r:embed="rId2"/>
        <a:srcRect l="-4250" t="1" r="-9422" b="1644"/>
        <a:stretch/>
      </xdr:blipFill>
      <xdr:spPr>
        <a:xfrm>
          <a:off x="0" y="0"/>
          <a:ext cx="2899650" cy="1490739"/>
        </a:xfrm>
        <a:prstGeom prst="rect">
          <a:avLst/>
        </a:prstGeom>
      </xdr:spPr>
    </xdr:pic>
    <xdr:clientData/>
  </xdr:twoCellAnchor>
  <xdr:twoCellAnchor>
    <xdr:from>
      <xdr:col>13</xdr:col>
      <xdr:colOff>161636</xdr:colOff>
      <xdr:row>0</xdr:row>
      <xdr:rowOff>82469</xdr:rowOff>
    </xdr:from>
    <xdr:to>
      <xdr:col>41</xdr:col>
      <xdr:colOff>12700</xdr:colOff>
      <xdr:row>6</xdr:row>
      <xdr:rowOff>101600</xdr:rowOff>
    </xdr:to>
    <xdr:sp macro="" textlink="">
      <xdr:nvSpPr>
        <xdr:cNvPr id="5" name="TextBox 4">
          <a:extLst>
            <a:ext uri="{FF2B5EF4-FFF2-40B4-BE49-F238E27FC236}">
              <a16:creationId xmlns:a16="http://schemas.microsoft.com/office/drawing/2014/main" id="{8A239A2D-1869-C216-0E49-55B64A15E83C}"/>
            </a:ext>
          </a:extLst>
        </xdr:cNvPr>
        <xdr:cNvSpPr txBox="1"/>
      </xdr:nvSpPr>
      <xdr:spPr>
        <a:xfrm>
          <a:off x="10220036" y="82469"/>
          <a:ext cx="5540664" cy="3092531"/>
        </a:xfrm>
        <a:prstGeom prst="rect">
          <a:avLst/>
        </a:prstGeom>
        <a:solidFill>
          <a:schemeClr val="bg1">
            <a:lumMod val="6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en-US" sz="900" b="1">
              <a:solidFill>
                <a:sysClr val="windowText" lastClr="000000"/>
              </a:solidFill>
            </a:rPr>
            <a:t> </a:t>
          </a:r>
        </a:p>
        <a:p>
          <a:pPr lvl="0" algn="l"/>
          <a:r>
            <a:rPr lang="en-US" sz="1800" b="1">
              <a:solidFill>
                <a:sysClr val="windowText" lastClr="000000"/>
              </a:solidFill>
            </a:rPr>
            <a:t>Instruction:</a:t>
          </a:r>
        </a:p>
        <a:p>
          <a:pPr lvl="0" algn="l"/>
          <a:r>
            <a:rPr lang="en-US" sz="1100">
              <a:solidFill>
                <a:sysClr val="windowText" lastClr="000000"/>
              </a:solidFill>
            </a:rPr>
            <a:t>1. Change the Company </a:t>
          </a:r>
          <a:r>
            <a:rPr lang="en-US" sz="1100" b="1">
              <a:solidFill>
                <a:sysClr val="windowText" lastClr="000000"/>
              </a:solidFill>
            </a:rPr>
            <a:t>LOGO &amp; </a:t>
          </a:r>
          <a:r>
            <a:rPr lang="en-US" sz="1100" b="0">
              <a:solidFill>
                <a:sysClr val="windowText" lastClr="000000"/>
              </a:solidFill>
            </a:rPr>
            <a:t>Company</a:t>
          </a:r>
          <a:r>
            <a:rPr lang="en-US" sz="1100" b="1">
              <a:solidFill>
                <a:sysClr val="windowText" lastClr="000000"/>
              </a:solidFill>
            </a:rPr>
            <a:t> DETAIL</a:t>
          </a:r>
          <a:r>
            <a:rPr lang="en-US" sz="1100">
              <a:solidFill>
                <a:sysClr val="windowText" lastClr="000000"/>
              </a:solidFill>
            </a:rPr>
            <a:t>.</a:t>
          </a:r>
        </a:p>
        <a:p>
          <a:pPr lvl="0" algn="l"/>
          <a:r>
            <a:rPr lang="en-US" sz="1100">
              <a:solidFill>
                <a:sysClr val="windowText" lastClr="000000"/>
              </a:solidFill>
            </a:rPr>
            <a:t>2. Fill in the </a:t>
          </a:r>
          <a:r>
            <a:rPr lang="en-US" sz="1100" b="1">
              <a:solidFill>
                <a:sysClr val="windowText" lastClr="000000"/>
              </a:solidFill>
            </a:rPr>
            <a:t>CELL</a:t>
          </a:r>
          <a:r>
            <a:rPr lang="en-US" sz="1100">
              <a:solidFill>
                <a:sysClr val="windowText" lastClr="000000"/>
              </a:solidFill>
            </a:rPr>
            <a:t> with </a:t>
          </a:r>
          <a:r>
            <a:rPr lang="en-US" sz="1100" b="1">
              <a:solidFill>
                <a:sysClr val="windowText" lastClr="000000"/>
              </a:solidFill>
            </a:rPr>
            <a:t>BORDERS</a:t>
          </a:r>
          <a:r>
            <a:rPr lang="en-US" sz="1100">
              <a:solidFill>
                <a:sysClr val="windowText" lastClr="000000"/>
              </a:solidFill>
            </a:rPr>
            <a:t> (Project Title, Manager, Start Date, Display Week)</a:t>
          </a:r>
        </a:p>
        <a:p>
          <a:pPr lvl="0" algn="l"/>
          <a:r>
            <a:rPr lang="en-US" sz="1100">
              <a:solidFill>
                <a:sysClr val="windowText" lastClr="000000"/>
              </a:solidFill>
            </a:rPr>
            <a:t>3. The </a:t>
          </a:r>
          <a:r>
            <a:rPr lang="en-US" sz="1100" b="1">
              <a:solidFill>
                <a:sysClr val="windowText" lastClr="000000"/>
              </a:solidFill>
            </a:rPr>
            <a:t>PROJECT</a:t>
          </a:r>
          <a:r>
            <a:rPr lang="en-US" sz="1100">
              <a:solidFill>
                <a:sysClr val="windowText" lastClr="000000"/>
              </a:solidFill>
            </a:rPr>
            <a:t> </a:t>
          </a:r>
          <a:r>
            <a:rPr lang="en-US" sz="1100" b="1">
              <a:solidFill>
                <a:sysClr val="windowText" lastClr="000000"/>
              </a:solidFill>
            </a:rPr>
            <a:t>START</a:t>
          </a:r>
          <a:r>
            <a:rPr lang="en-US" sz="1100">
              <a:solidFill>
                <a:sysClr val="windowText" lastClr="000000"/>
              </a:solidFill>
            </a:rPr>
            <a:t> will determine the week the project start and will always show the full week starting on Monday.</a:t>
          </a:r>
        </a:p>
        <a:p>
          <a:pPr lvl="0" algn="l"/>
          <a:r>
            <a:rPr lang="en-US" sz="1100">
              <a:solidFill>
                <a:sysClr val="windowText" lastClr="000000"/>
              </a:solidFill>
            </a:rPr>
            <a:t>4. The </a:t>
          </a:r>
          <a:r>
            <a:rPr lang="en-US" sz="1100" b="1">
              <a:solidFill>
                <a:sysClr val="windowText" lastClr="000000"/>
              </a:solidFill>
            </a:rPr>
            <a:t>TODAY DATE </a:t>
          </a:r>
          <a:r>
            <a:rPr lang="en-US" sz="1100">
              <a:solidFill>
                <a:sysClr val="windowText" lastClr="000000"/>
              </a:solidFill>
            </a:rPr>
            <a:t>will be display in the chart with </a:t>
          </a:r>
          <a:r>
            <a:rPr lang="en-US" sz="1100" b="1">
              <a:solidFill>
                <a:sysClr val="windowText" lastClr="000000"/>
              </a:solidFill>
            </a:rPr>
            <a:t>2 RED LINES</a:t>
          </a:r>
          <a:r>
            <a:rPr lang="en-US" sz="1100">
              <a:solidFill>
                <a:sysClr val="windowText" lastClr="000000"/>
              </a:solidFill>
            </a:rPr>
            <a:t>.</a:t>
          </a:r>
        </a:p>
        <a:p>
          <a:pPr lvl="0" algn="l"/>
          <a:r>
            <a:rPr lang="en-US" sz="1100">
              <a:solidFill>
                <a:sysClr val="windowText" lastClr="000000"/>
              </a:solidFill>
            </a:rPr>
            <a:t>5. The DISPLAY WEEK if you change the week to "14" it will display the chart starting for Week 14. (week 1 to week 13 will be hidden/for easy printing)</a:t>
          </a:r>
        </a:p>
        <a:p>
          <a:pPr lvl="0" algn="l"/>
          <a:r>
            <a:rPr lang="en-US" sz="1100">
              <a:solidFill>
                <a:sysClr val="windowText" lastClr="000000"/>
              </a:solidFill>
            </a:rPr>
            <a:t>6. We have use the </a:t>
          </a:r>
          <a:r>
            <a:rPr lang="en-US" sz="1100" b="1">
              <a:solidFill>
                <a:sysClr val="windowText" lastClr="000000"/>
              </a:solidFill>
            </a:rPr>
            <a:t>INCREASE INDENT </a:t>
          </a:r>
          <a:r>
            <a:rPr lang="en-US" sz="1100">
              <a:solidFill>
                <a:sysClr val="windowText" lastClr="000000"/>
              </a:solidFill>
            </a:rPr>
            <a:t>to differentiate the sub-task</a:t>
          </a:r>
        </a:p>
        <a:p>
          <a:pPr lvl="0" algn="l"/>
          <a:r>
            <a:rPr lang="en-US" sz="1100">
              <a:solidFill>
                <a:sysClr val="windowText" lastClr="000000"/>
              </a:solidFill>
            </a:rPr>
            <a:t>7. Once you fill in the </a:t>
          </a:r>
          <a:r>
            <a:rPr lang="en-US" sz="1100" b="1">
              <a:solidFill>
                <a:sysClr val="windowText" lastClr="000000"/>
              </a:solidFill>
            </a:rPr>
            <a:t>START &amp; WORK DAYS </a:t>
          </a:r>
          <a:r>
            <a:rPr lang="en-US" sz="1100">
              <a:solidFill>
                <a:sysClr val="windowText" lastClr="000000"/>
              </a:solidFill>
            </a:rPr>
            <a:t>the </a:t>
          </a:r>
          <a:r>
            <a:rPr lang="en-US" sz="1100" b="1">
              <a:solidFill>
                <a:sysClr val="windowText" lastClr="000000"/>
              </a:solidFill>
            </a:rPr>
            <a:t>END</a:t>
          </a:r>
          <a:r>
            <a:rPr lang="en-US" sz="1100">
              <a:solidFill>
                <a:sysClr val="windowText" lastClr="000000"/>
              </a:solidFill>
            </a:rPr>
            <a:t> date will automatically change. </a:t>
          </a:r>
        </a:p>
        <a:p>
          <a:pPr lvl="0" algn="l"/>
          <a:r>
            <a:rPr lang="en-US" sz="1100">
              <a:solidFill>
                <a:sysClr val="windowText" lastClr="000000"/>
              </a:solidFill>
            </a:rPr>
            <a:t>8. When you change the % of </a:t>
          </a:r>
          <a:r>
            <a:rPr lang="en-US" sz="1100" b="1">
              <a:solidFill>
                <a:sysClr val="windowText" lastClr="000000"/>
              </a:solidFill>
            </a:rPr>
            <a:t>PROGRESS</a:t>
          </a:r>
          <a:r>
            <a:rPr lang="en-US" sz="1100">
              <a:solidFill>
                <a:sysClr val="windowText" lastClr="000000"/>
              </a:solidFill>
            </a:rPr>
            <a:t> the progress bar on the right will display the work completion. </a:t>
          </a:r>
        </a:p>
        <a:p>
          <a:pPr lvl="0" algn="l"/>
          <a:r>
            <a:rPr lang="en-US" sz="1100">
              <a:solidFill>
                <a:sysClr val="windowText" lastClr="000000"/>
              </a:solidFill>
            </a:rPr>
            <a:t>9. To add </a:t>
          </a:r>
          <a:r>
            <a:rPr lang="en-US" sz="1100" b="1">
              <a:solidFill>
                <a:sysClr val="windowText" lastClr="000000"/>
              </a:solidFill>
            </a:rPr>
            <a:t>ADDITIONAL ROW </a:t>
          </a:r>
          <a:r>
            <a:rPr lang="en-US" sz="1100">
              <a:solidFill>
                <a:sysClr val="windowText" lastClr="000000"/>
              </a:solidFill>
            </a:rPr>
            <a:t>you just need to insert row and the formular will retain. (if the formular do not appear you can copy &amp; paste the previous row)</a:t>
          </a:r>
        </a:p>
        <a:p>
          <a:pPr lvl="0" algn="l"/>
          <a:r>
            <a:rPr lang="en-US" sz="1100">
              <a:solidFill>
                <a:sysClr val="windowText" lastClr="000000"/>
              </a:solidFill>
            </a:rPr>
            <a:t>10. The Gantt Chart / Project Schedule are pre-prepare for a 1 years project you can delete the extra column or change the </a:t>
          </a:r>
          <a:r>
            <a:rPr lang="en-US" sz="1100" b="1">
              <a:solidFill>
                <a:sysClr val="windowText" lastClr="000000"/>
              </a:solidFill>
            </a:rPr>
            <a:t>DISPLAY WEEK </a:t>
          </a:r>
          <a:r>
            <a:rPr lang="en-US" sz="1100">
              <a:solidFill>
                <a:sysClr val="windowText" lastClr="000000"/>
              </a:solidFill>
            </a:rPr>
            <a:t>as the project progresses.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2123539</xdr:colOff>
      <xdr:row>1</xdr:row>
      <xdr:rowOff>9072</xdr:rowOff>
    </xdr:to>
    <xdr:pic>
      <xdr:nvPicPr>
        <xdr:cNvPr id="2" name="Picture 1">
          <a:hlinkClick xmlns:r="http://schemas.openxmlformats.org/officeDocument/2006/relationships" r:id="rId1"/>
          <a:extLst>
            <a:ext uri="{FF2B5EF4-FFF2-40B4-BE49-F238E27FC236}">
              <a16:creationId xmlns:a16="http://schemas.microsoft.com/office/drawing/2014/main" id="{651263EE-F276-B341-9219-C31029F44816}"/>
            </a:ext>
          </a:extLst>
        </xdr:cNvPr>
        <xdr:cNvPicPr>
          <a:picLocks noChangeAspect="1"/>
        </xdr:cNvPicPr>
      </xdr:nvPicPr>
      <xdr:blipFill rotWithShape="1">
        <a:blip xmlns:r="http://schemas.openxmlformats.org/officeDocument/2006/relationships" r:embed="rId2"/>
        <a:srcRect l="-4250" t="1" r="-9422" b="1644"/>
        <a:stretch/>
      </xdr:blipFill>
      <xdr:spPr>
        <a:xfrm>
          <a:off x="0" y="0"/>
          <a:ext cx="2910939" cy="1494972"/>
        </a:xfrm>
        <a:prstGeom prst="rect">
          <a:avLst/>
        </a:prstGeom>
      </xdr:spPr>
    </xdr:pic>
    <xdr:clientData/>
  </xdr:twoCellAnchor>
  <xdr:twoCellAnchor>
    <xdr:from>
      <xdr:col>0</xdr:col>
      <xdr:colOff>0</xdr:colOff>
      <xdr:row>0</xdr:row>
      <xdr:rowOff>0</xdr:rowOff>
    </xdr:from>
    <xdr:to>
      <xdr:col>143</xdr:col>
      <xdr:colOff>0</xdr:colOff>
      <xdr:row>39</xdr:row>
      <xdr:rowOff>288636</xdr:rowOff>
    </xdr:to>
    <xdr:sp macro="" textlink="">
      <xdr:nvSpPr>
        <xdr:cNvPr id="27" name="Rectangle 26">
          <a:hlinkClick xmlns:r="http://schemas.openxmlformats.org/officeDocument/2006/relationships" r:id="rId3"/>
          <a:extLst>
            <a:ext uri="{FF2B5EF4-FFF2-40B4-BE49-F238E27FC236}">
              <a16:creationId xmlns:a16="http://schemas.microsoft.com/office/drawing/2014/main" id="{A8A40485-D983-65B5-288D-9D308C709EA5}"/>
            </a:ext>
          </a:extLst>
        </xdr:cNvPr>
        <xdr:cNvSpPr/>
      </xdr:nvSpPr>
      <xdr:spPr>
        <a:xfrm>
          <a:off x="0" y="0"/>
          <a:ext cx="37141726" cy="15528636"/>
        </a:xfrm>
        <a:prstGeom prst="rect">
          <a:avLst/>
        </a:prstGeom>
        <a:solidFill>
          <a:srgbClr val="FFFFFF">
            <a:alpha val="50196"/>
          </a:srgb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23091</xdr:colOff>
      <xdr:row>0</xdr:row>
      <xdr:rowOff>115455</xdr:rowOff>
    </xdr:from>
    <xdr:to>
      <xdr:col>2</xdr:col>
      <xdr:colOff>2185316</xdr:colOff>
      <xdr:row>7</xdr:row>
      <xdr:rowOff>251711</xdr:rowOff>
    </xdr:to>
    <xdr:sp macro="" textlink="">
      <xdr:nvSpPr>
        <xdr:cNvPr id="3" name="Rectangle 2">
          <a:extLst>
            <a:ext uri="{FF2B5EF4-FFF2-40B4-BE49-F238E27FC236}">
              <a16:creationId xmlns:a16="http://schemas.microsoft.com/office/drawing/2014/main" id="{EF92342C-3B5C-D270-4D41-82D035E23E39}"/>
            </a:ext>
          </a:extLst>
        </xdr:cNvPr>
        <xdr:cNvSpPr/>
      </xdr:nvSpPr>
      <xdr:spPr>
        <a:xfrm>
          <a:off x="229037" y="115455"/>
          <a:ext cx="2745738" cy="3545806"/>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1812637</xdr:colOff>
      <xdr:row>0</xdr:row>
      <xdr:rowOff>611909</xdr:rowOff>
    </xdr:from>
    <xdr:to>
      <xdr:col>2</xdr:col>
      <xdr:colOff>3232728</xdr:colOff>
      <xdr:row>0</xdr:row>
      <xdr:rowOff>1258454</xdr:rowOff>
    </xdr:to>
    <xdr:sp macro="" textlink="">
      <xdr:nvSpPr>
        <xdr:cNvPr id="4" name="TextBox 3">
          <a:extLst>
            <a:ext uri="{FF2B5EF4-FFF2-40B4-BE49-F238E27FC236}">
              <a16:creationId xmlns:a16="http://schemas.microsoft.com/office/drawing/2014/main" id="{D2BC425A-4DC5-30B7-2635-981F1266D683}"/>
            </a:ext>
          </a:extLst>
        </xdr:cNvPr>
        <xdr:cNvSpPr txBox="1"/>
      </xdr:nvSpPr>
      <xdr:spPr>
        <a:xfrm>
          <a:off x="2609273" y="611909"/>
          <a:ext cx="1420091" cy="646545"/>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 Change the Company LOGO &amp; Company DETAIL.</a:t>
          </a:r>
        </a:p>
      </xdr:txBody>
    </xdr:sp>
    <xdr:clientData/>
  </xdr:twoCellAnchor>
  <xdr:twoCellAnchor>
    <xdr:from>
      <xdr:col>3</xdr:col>
      <xdr:colOff>1524000</xdr:colOff>
      <xdr:row>0</xdr:row>
      <xdr:rowOff>106219</xdr:rowOff>
    </xdr:from>
    <xdr:to>
      <xdr:col>8</xdr:col>
      <xdr:colOff>69272</xdr:colOff>
      <xdr:row>1</xdr:row>
      <xdr:rowOff>69272</xdr:rowOff>
    </xdr:to>
    <xdr:sp macro="" textlink="">
      <xdr:nvSpPr>
        <xdr:cNvPr id="5" name="Rectangle 4">
          <a:extLst>
            <a:ext uri="{FF2B5EF4-FFF2-40B4-BE49-F238E27FC236}">
              <a16:creationId xmlns:a16="http://schemas.microsoft.com/office/drawing/2014/main" id="{1D1D3C45-3281-4F4C-99E6-18D58165FA8D}"/>
            </a:ext>
          </a:extLst>
        </xdr:cNvPr>
        <xdr:cNvSpPr/>
      </xdr:nvSpPr>
      <xdr:spPr>
        <a:xfrm>
          <a:off x="5818909" y="106219"/>
          <a:ext cx="3590636" cy="1452417"/>
        </a:xfrm>
        <a:prstGeom prst="rect">
          <a:avLst/>
        </a:prstGeom>
        <a:noFill/>
        <a:ln w="38100">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787400</xdr:colOff>
      <xdr:row>0</xdr:row>
      <xdr:rowOff>1095376</xdr:rowOff>
    </xdr:from>
    <xdr:to>
      <xdr:col>5</xdr:col>
      <xdr:colOff>681182</xdr:colOff>
      <xdr:row>2</xdr:row>
      <xdr:rowOff>2</xdr:rowOff>
    </xdr:to>
    <xdr:sp macro="" textlink="">
      <xdr:nvSpPr>
        <xdr:cNvPr id="6" name="TextBox 5">
          <a:extLst>
            <a:ext uri="{FF2B5EF4-FFF2-40B4-BE49-F238E27FC236}">
              <a16:creationId xmlns:a16="http://schemas.microsoft.com/office/drawing/2014/main" id="{DEA70BD3-F488-7546-AC38-E24C0B5FB7A9}"/>
            </a:ext>
          </a:extLst>
        </xdr:cNvPr>
        <xdr:cNvSpPr txBox="1"/>
      </xdr:nvSpPr>
      <xdr:spPr>
        <a:xfrm>
          <a:off x="5073650" y="1095376"/>
          <a:ext cx="2306782" cy="714376"/>
        </a:xfrm>
        <a:prstGeom prst="rect">
          <a:avLst/>
        </a:prstGeom>
        <a:solidFill>
          <a:srgbClr val="92D050"/>
        </a:solidFill>
        <a:ln w="95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2. Fill in the CELL with BORDERS (Project Title, Manager, Start Date, Display Week)</a:t>
          </a:r>
        </a:p>
      </xdr:txBody>
    </xdr:sp>
    <xdr:clientData/>
  </xdr:twoCellAnchor>
  <xdr:twoCellAnchor>
    <xdr:from>
      <xdr:col>5</xdr:col>
      <xdr:colOff>738909</xdr:colOff>
      <xdr:row>3</xdr:row>
      <xdr:rowOff>277091</xdr:rowOff>
    </xdr:from>
    <xdr:to>
      <xdr:col>8</xdr:col>
      <xdr:colOff>69272</xdr:colOff>
      <xdr:row>4</xdr:row>
      <xdr:rowOff>297751</xdr:rowOff>
    </xdr:to>
    <xdr:sp macro="" textlink="">
      <xdr:nvSpPr>
        <xdr:cNvPr id="7" name="Rectangle 6">
          <a:extLst>
            <a:ext uri="{FF2B5EF4-FFF2-40B4-BE49-F238E27FC236}">
              <a16:creationId xmlns:a16="http://schemas.microsoft.com/office/drawing/2014/main" id="{1BB109A2-6196-234C-AB5C-EA6285B0B111}"/>
            </a:ext>
          </a:extLst>
        </xdr:cNvPr>
        <xdr:cNvSpPr/>
      </xdr:nvSpPr>
      <xdr:spPr>
        <a:xfrm>
          <a:off x="7429196" y="2397809"/>
          <a:ext cx="1967588" cy="336641"/>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856673</xdr:colOff>
      <xdr:row>1</xdr:row>
      <xdr:rowOff>233217</xdr:rowOff>
    </xdr:from>
    <xdr:to>
      <xdr:col>19</xdr:col>
      <xdr:colOff>34636</xdr:colOff>
      <xdr:row>4</xdr:row>
      <xdr:rowOff>34636</xdr:rowOff>
    </xdr:to>
    <xdr:sp macro="" textlink="">
      <xdr:nvSpPr>
        <xdr:cNvPr id="8" name="TextBox 7">
          <a:extLst>
            <a:ext uri="{FF2B5EF4-FFF2-40B4-BE49-F238E27FC236}">
              <a16:creationId xmlns:a16="http://schemas.microsoft.com/office/drawing/2014/main" id="{A677F81F-CF1B-A744-8BB0-6504F1C0CE48}"/>
            </a:ext>
          </a:extLst>
        </xdr:cNvPr>
        <xdr:cNvSpPr txBox="1"/>
      </xdr:nvSpPr>
      <xdr:spPr>
        <a:xfrm>
          <a:off x="9284855" y="1722581"/>
          <a:ext cx="2075872" cy="771237"/>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3. The PROJECT START will determine the week the project start and will always show the full week starting on Monday.</a:t>
          </a:r>
        </a:p>
      </xdr:txBody>
    </xdr:sp>
    <xdr:clientData/>
  </xdr:twoCellAnchor>
  <xdr:twoCellAnchor>
    <xdr:from>
      <xdr:col>11</xdr:col>
      <xdr:colOff>19242</xdr:colOff>
      <xdr:row>7</xdr:row>
      <xdr:rowOff>44900</xdr:rowOff>
    </xdr:from>
    <xdr:to>
      <xdr:col>16</xdr:col>
      <xdr:colOff>0</xdr:colOff>
      <xdr:row>7</xdr:row>
      <xdr:rowOff>318142</xdr:rowOff>
    </xdr:to>
    <xdr:sp macro="" textlink="">
      <xdr:nvSpPr>
        <xdr:cNvPr id="9" name="Oval 8">
          <a:extLst>
            <a:ext uri="{FF2B5EF4-FFF2-40B4-BE49-F238E27FC236}">
              <a16:creationId xmlns:a16="http://schemas.microsoft.com/office/drawing/2014/main" id="{058BC845-2759-D224-6C6B-E560E66FA4EC}"/>
            </a:ext>
          </a:extLst>
        </xdr:cNvPr>
        <xdr:cNvSpPr/>
      </xdr:nvSpPr>
      <xdr:spPr>
        <a:xfrm>
          <a:off x="9685353" y="3457223"/>
          <a:ext cx="1007021" cy="273242"/>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78991</xdr:colOff>
      <xdr:row>7</xdr:row>
      <xdr:rowOff>336855</xdr:rowOff>
    </xdr:from>
    <xdr:to>
      <xdr:col>11</xdr:col>
      <xdr:colOff>53472</xdr:colOff>
      <xdr:row>9</xdr:row>
      <xdr:rowOff>49759</xdr:rowOff>
    </xdr:to>
    <xdr:sp macro="" textlink="">
      <xdr:nvSpPr>
        <xdr:cNvPr id="10" name="Oval 9">
          <a:extLst>
            <a:ext uri="{FF2B5EF4-FFF2-40B4-BE49-F238E27FC236}">
              <a16:creationId xmlns:a16="http://schemas.microsoft.com/office/drawing/2014/main" id="{F0B265E5-8312-CD47-9EE3-D3C41B5B02DB}"/>
            </a:ext>
          </a:extLst>
        </xdr:cNvPr>
        <xdr:cNvSpPr/>
      </xdr:nvSpPr>
      <xdr:spPr>
        <a:xfrm rot="523492">
          <a:off x="9416833" y="3745802"/>
          <a:ext cx="288639" cy="274378"/>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130489</xdr:colOff>
      <xdr:row>4</xdr:row>
      <xdr:rowOff>12558</xdr:rowOff>
    </xdr:from>
    <xdr:to>
      <xdr:col>11</xdr:col>
      <xdr:colOff>166226</xdr:colOff>
      <xdr:row>7</xdr:row>
      <xdr:rowOff>338443</xdr:rowOff>
    </xdr:to>
    <xdr:cxnSp macro="">
      <xdr:nvCxnSpPr>
        <xdr:cNvPr id="12" name="Straight Connector 11">
          <a:extLst>
            <a:ext uri="{FF2B5EF4-FFF2-40B4-BE49-F238E27FC236}">
              <a16:creationId xmlns:a16="http://schemas.microsoft.com/office/drawing/2014/main" id="{5D235281-7879-50EC-A01F-708B7AFE2D4B}"/>
            </a:ext>
          </a:extLst>
        </xdr:cNvPr>
        <xdr:cNvCxnSpPr>
          <a:endCxn id="10" idx="0"/>
        </xdr:cNvCxnSpPr>
      </xdr:nvCxnSpPr>
      <xdr:spPr>
        <a:xfrm flipH="1">
          <a:off x="9581963" y="2458979"/>
          <a:ext cx="236263" cy="128841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xdr:row>
      <xdr:rowOff>6414</xdr:rowOff>
    </xdr:from>
    <xdr:to>
      <xdr:col>13</xdr:col>
      <xdr:colOff>112248</xdr:colOff>
      <xdr:row>7</xdr:row>
      <xdr:rowOff>44900</xdr:rowOff>
    </xdr:to>
    <xdr:cxnSp macro="">
      <xdr:nvCxnSpPr>
        <xdr:cNvPr id="15" name="Straight Connector 14">
          <a:extLst>
            <a:ext uri="{FF2B5EF4-FFF2-40B4-BE49-F238E27FC236}">
              <a16:creationId xmlns:a16="http://schemas.microsoft.com/office/drawing/2014/main" id="{A9416C11-5373-8641-B359-224370BA0861}"/>
            </a:ext>
          </a:extLst>
        </xdr:cNvPr>
        <xdr:cNvCxnSpPr>
          <a:endCxn id="9" idx="0"/>
        </xdr:cNvCxnSpPr>
      </xdr:nvCxnSpPr>
      <xdr:spPr>
        <a:xfrm>
          <a:off x="10076616" y="2456616"/>
          <a:ext cx="112248" cy="100060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69272</xdr:colOff>
      <xdr:row>4</xdr:row>
      <xdr:rowOff>38485</xdr:rowOff>
    </xdr:from>
    <xdr:to>
      <xdr:col>11</xdr:col>
      <xdr:colOff>38485</xdr:colOff>
      <xdr:row>4</xdr:row>
      <xdr:rowOff>129431</xdr:rowOff>
    </xdr:to>
    <xdr:cxnSp macro="">
      <xdr:nvCxnSpPr>
        <xdr:cNvPr id="18" name="Straight Connector 17">
          <a:extLst>
            <a:ext uri="{FF2B5EF4-FFF2-40B4-BE49-F238E27FC236}">
              <a16:creationId xmlns:a16="http://schemas.microsoft.com/office/drawing/2014/main" id="{809FC7D1-1C7B-A442-901E-7DA850E0A97D}"/>
            </a:ext>
          </a:extLst>
        </xdr:cNvPr>
        <xdr:cNvCxnSpPr>
          <a:endCxn id="7" idx="3"/>
        </xdr:cNvCxnSpPr>
      </xdr:nvCxnSpPr>
      <xdr:spPr>
        <a:xfrm flipH="1">
          <a:off x="9396784" y="2475184"/>
          <a:ext cx="285194" cy="9094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97225</xdr:colOff>
      <xdr:row>5</xdr:row>
      <xdr:rowOff>28698</xdr:rowOff>
    </xdr:from>
    <xdr:to>
      <xdr:col>7</xdr:col>
      <xdr:colOff>836695</xdr:colOff>
      <xdr:row>5</xdr:row>
      <xdr:rowOff>291675</xdr:rowOff>
    </xdr:to>
    <xdr:sp macro="" textlink="">
      <xdr:nvSpPr>
        <xdr:cNvPr id="31" name="Rectangle 30">
          <a:extLst>
            <a:ext uri="{FF2B5EF4-FFF2-40B4-BE49-F238E27FC236}">
              <a16:creationId xmlns:a16="http://schemas.microsoft.com/office/drawing/2014/main" id="{F32A4E40-305C-FE4A-A8A1-FAD81EC16FBE}"/>
            </a:ext>
          </a:extLst>
        </xdr:cNvPr>
        <xdr:cNvSpPr/>
      </xdr:nvSpPr>
      <xdr:spPr>
        <a:xfrm>
          <a:off x="7601770" y="2781377"/>
          <a:ext cx="1650954" cy="262977"/>
        </a:xfrm>
        <a:prstGeom prst="rect">
          <a:avLst/>
        </a:prstGeom>
        <a:noFill/>
        <a:ln w="38100">
          <a:solidFill>
            <a:srgbClr val="92D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420608</xdr:colOff>
      <xdr:row>11</xdr:row>
      <xdr:rowOff>196204</xdr:rowOff>
    </xdr:from>
    <xdr:to>
      <xdr:col>16</xdr:col>
      <xdr:colOff>10820</xdr:colOff>
      <xdr:row>13</xdr:row>
      <xdr:rowOff>68545</xdr:rowOff>
    </xdr:to>
    <xdr:sp macro="" textlink="">
      <xdr:nvSpPr>
        <xdr:cNvPr id="32" name="TextBox 31">
          <a:extLst>
            <a:ext uri="{FF2B5EF4-FFF2-40B4-BE49-F238E27FC236}">
              <a16:creationId xmlns:a16="http://schemas.microsoft.com/office/drawing/2014/main" id="{9C8DCD9A-E2AE-DE4D-8618-D9E0F4E87935}"/>
            </a:ext>
          </a:extLst>
        </xdr:cNvPr>
        <xdr:cNvSpPr txBox="1"/>
      </xdr:nvSpPr>
      <xdr:spPr>
        <a:xfrm>
          <a:off x="8848790" y="4768204"/>
          <a:ext cx="1864666" cy="634341"/>
        </a:xfrm>
        <a:prstGeom prst="rect">
          <a:avLst/>
        </a:prstGeom>
        <a:solidFill>
          <a:srgbClr val="92D050"/>
        </a:solidFill>
        <a:ln w="952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4. The TODAY DATE will be display in the chart with 2 RED LINES.</a:t>
          </a:r>
        </a:p>
      </xdr:txBody>
    </xdr:sp>
    <xdr:clientData/>
  </xdr:twoCellAnchor>
  <xdr:twoCellAnchor>
    <xdr:from>
      <xdr:col>17</xdr:col>
      <xdr:colOff>1</xdr:colOff>
      <xdr:row>7</xdr:row>
      <xdr:rowOff>254000</xdr:rowOff>
    </xdr:from>
    <xdr:to>
      <xdr:col>24</xdr:col>
      <xdr:colOff>0</xdr:colOff>
      <xdr:row>39</xdr:row>
      <xdr:rowOff>92364</xdr:rowOff>
    </xdr:to>
    <xdr:sp macro="" textlink="">
      <xdr:nvSpPr>
        <xdr:cNvPr id="33" name="Rectangle 32">
          <a:extLst>
            <a:ext uri="{FF2B5EF4-FFF2-40B4-BE49-F238E27FC236}">
              <a16:creationId xmlns:a16="http://schemas.microsoft.com/office/drawing/2014/main" id="{CAF78EF8-76DF-FE4B-A8D0-04BFB4B3398C}"/>
            </a:ext>
          </a:extLst>
        </xdr:cNvPr>
        <xdr:cNvSpPr/>
      </xdr:nvSpPr>
      <xdr:spPr>
        <a:xfrm>
          <a:off x="10910456" y="3683000"/>
          <a:ext cx="1454726" cy="11649364"/>
        </a:xfrm>
        <a:prstGeom prst="rect">
          <a:avLst/>
        </a:prstGeom>
        <a:noFill/>
        <a:ln w="38100">
          <a:solidFill>
            <a:srgbClr val="92D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11545</xdr:colOff>
      <xdr:row>12</xdr:row>
      <xdr:rowOff>334818</xdr:rowOff>
    </xdr:from>
    <xdr:to>
      <xdr:col>19</xdr:col>
      <xdr:colOff>23091</xdr:colOff>
      <xdr:row>17</xdr:row>
      <xdr:rowOff>138545</xdr:rowOff>
    </xdr:to>
    <xdr:cxnSp macro="">
      <xdr:nvCxnSpPr>
        <xdr:cNvPr id="35" name="Straight Connector 34">
          <a:extLst>
            <a:ext uri="{FF2B5EF4-FFF2-40B4-BE49-F238E27FC236}">
              <a16:creationId xmlns:a16="http://schemas.microsoft.com/office/drawing/2014/main" id="{2BF33DFD-E599-AE43-90FF-7100174AF4C3}"/>
            </a:ext>
          </a:extLst>
        </xdr:cNvPr>
        <xdr:cNvCxnSpPr/>
      </xdr:nvCxnSpPr>
      <xdr:spPr>
        <a:xfrm flipH="1" flipV="1">
          <a:off x="10090727" y="5287818"/>
          <a:ext cx="1258455" cy="1708727"/>
        </a:xfrm>
        <a:prstGeom prst="line">
          <a:avLst/>
        </a:prstGeom>
        <a:ln w="38100">
          <a:solidFill>
            <a:srgbClr val="92D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491982</xdr:colOff>
      <xdr:row>5</xdr:row>
      <xdr:rowOff>263153</xdr:rowOff>
    </xdr:from>
    <xdr:to>
      <xdr:col>10</xdr:col>
      <xdr:colOff>69273</xdr:colOff>
      <xdr:row>11</xdr:row>
      <xdr:rowOff>207818</xdr:rowOff>
    </xdr:to>
    <xdr:cxnSp macro="">
      <xdr:nvCxnSpPr>
        <xdr:cNvPr id="38" name="Straight Connector 37">
          <a:extLst>
            <a:ext uri="{FF2B5EF4-FFF2-40B4-BE49-F238E27FC236}">
              <a16:creationId xmlns:a16="http://schemas.microsoft.com/office/drawing/2014/main" id="{9C34507B-54B0-214C-84A7-1CBAFA07D0C7}"/>
            </a:ext>
          </a:extLst>
        </xdr:cNvPr>
        <xdr:cNvCxnSpPr/>
      </xdr:nvCxnSpPr>
      <xdr:spPr>
        <a:xfrm>
          <a:off x="8920164" y="3045608"/>
          <a:ext cx="604836" cy="1734210"/>
        </a:xfrm>
        <a:prstGeom prst="line">
          <a:avLst/>
        </a:prstGeom>
        <a:ln w="38100">
          <a:solidFill>
            <a:srgbClr val="92D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2413000</xdr:colOff>
      <xdr:row>3</xdr:row>
      <xdr:rowOff>219364</xdr:rowOff>
    </xdr:from>
    <xdr:to>
      <xdr:col>4</xdr:col>
      <xdr:colOff>6236</xdr:colOff>
      <xdr:row>6</xdr:row>
      <xdr:rowOff>57728</xdr:rowOff>
    </xdr:to>
    <xdr:sp macro="" textlink="">
      <xdr:nvSpPr>
        <xdr:cNvPr id="42" name="TextBox 41">
          <a:extLst>
            <a:ext uri="{FF2B5EF4-FFF2-40B4-BE49-F238E27FC236}">
              <a16:creationId xmlns:a16="http://schemas.microsoft.com/office/drawing/2014/main" id="{B745F93D-B101-AB4C-BDE8-59D5ED5D55E0}"/>
            </a:ext>
          </a:extLst>
        </xdr:cNvPr>
        <xdr:cNvSpPr txBox="1"/>
      </xdr:nvSpPr>
      <xdr:spPr>
        <a:xfrm>
          <a:off x="3209636" y="2355273"/>
          <a:ext cx="2696327" cy="808182"/>
        </a:xfrm>
        <a:prstGeom prst="rect">
          <a:avLst/>
        </a:prstGeom>
        <a:solidFill>
          <a:schemeClr val="accen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rPr>
            <a:t>5. The DISPLAY WEEK if you change the week to "14" it will display the chart starting for Week 14. (week 1 to week 13 will be hidden/for easy printing)</a:t>
          </a:r>
        </a:p>
      </xdr:txBody>
    </xdr:sp>
    <xdr:clientData/>
  </xdr:twoCellAnchor>
  <xdr:twoCellAnchor>
    <xdr:from>
      <xdr:col>6</xdr:col>
      <xdr:colOff>794738</xdr:colOff>
      <xdr:row>6</xdr:row>
      <xdr:rowOff>31840</xdr:rowOff>
    </xdr:from>
    <xdr:to>
      <xdr:col>7</xdr:col>
      <xdr:colOff>153737</xdr:colOff>
      <xdr:row>6</xdr:row>
      <xdr:rowOff>305374</xdr:rowOff>
    </xdr:to>
    <xdr:sp macro="" textlink="">
      <xdr:nvSpPr>
        <xdr:cNvPr id="43" name="Oval 42">
          <a:extLst>
            <a:ext uri="{FF2B5EF4-FFF2-40B4-BE49-F238E27FC236}">
              <a16:creationId xmlns:a16="http://schemas.microsoft.com/office/drawing/2014/main" id="{89AF9A6A-1A2E-B345-B599-12799384FEDE}"/>
            </a:ext>
          </a:extLst>
        </xdr:cNvPr>
        <xdr:cNvSpPr/>
      </xdr:nvSpPr>
      <xdr:spPr>
        <a:xfrm rot="216943">
          <a:off x="8310829" y="3137567"/>
          <a:ext cx="271090" cy="273534"/>
        </a:xfrm>
        <a:prstGeom prst="ellipse">
          <a:avLst/>
        </a:prstGeom>
        <a:noFill/>
        <a:ln w="3810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6236</xdr:colOff>
      <xdr:row>4</xdr:row>
      <xdr:rowOff>300182</xdr:rowOff>
    </xdr:from>
    <xdr:to>
      <xdr:col>6</xdr:col>
      <xdr:colOff>795008</xdr:colOff>
      <xdr:row>6</xdr:row>
      <xdr:rowOff>160059</xdr:rowOff>
    </xdr:to>
    <xdr:cxnSp macro="">
      <xdr:nvCxnSpPr>
        <xdr:cNvPr id="44" name="Straight Connector 43">
          <a:extLst>
            <a:ext uri="{FF2B5EF4-FFF2-40B4-BE49-F238E27FC236}">
              <a16:creationId xmlns:a16="http://schemas.microsoft.com/office/drawing/2014/main" id="{99C8FF56-4E75-3A4B-9C02-EF674818AAE8}"/>
            </a:ext>
          </a:extLst>
        </xdr:cNvPr>
        <xdr:cNvCxnSpPr>
          <a:stCxn id="42" idx="3"/>
          <a:endCxn id="43" idx="2"/>
        </xdr:cNvCxnSpPr>
      </xdr:nvCxnSpPr>
      <xdr:spPr>
        <a:xfrm>
          <a:off x="5905963" y="2759364"/>
          <a:ext cx="2405136" cy="506422"/>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196273</xdr:colOff>
      <xdr:row>12</xdr:row>
      <xdr:rowOff>331174</xdr:rowOff>
    </xdr:from>
    <xdr:to>
      <xdr:col>2</xdr:col>
      <xdr:colOff>11546</xdr:colOff>
      <xdr:row>17</xdr:row>
      <xdr:rowOff>103910</xdr:rowOff>
    </xdr:to>
    <xdr:sp macro="" textlink="">
      <xdr:nvSpPr>
        <xdr:cNvPr id="70" name="Rectangle 69">
          <a:extLst>
            <a:ext uri="{FF2B5EF4-FFF2-40B4-BE49-F238E27FC236}">
              <a16:creationId xmlns:a16="http://schemas.microsoft.com/office/drawing/2014/main" id="{F69CEEDD-94F6-864E-B801-926BE30AF363}"/>
            </a:ext>
          </a:extLst>
        </xdr:cNvPr>
        <xdr:cNvSpPr/>
      </xdr:nvSpPr>
      <xdr:spPr>
        <a:xfrm>
          <a:off x="404091" y="5284174"/>
          <a:ext cx="404091" cy="1677736"/>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221675</xdr:colOff>
      <xdr:row>12</xdr:row>
      <xdr:rowOff>333484</xdr:rowOff>
    </xdr:from>
    <xdr:to>
      <xdr:col>2</xdr:col>
      <xdr:colOff>565729</xdr:colOff>
      <xdr:row>17</xdr:row>
      <xdr:rowOff>106220</xdr:rowOff>
    </xdr:to>
    <xdr:sp macro="" textlink="">
      <xdr:nvSpPr>
        <xdr:cNvPr id="71" name="Rectangle 70">
          <a:extLst>
            <a:ext uri="{FF2B5EF4-FFF2-40B4-BE49-F238E27FC236}">
              <a16:creationId xmlns:a16="http://schemas.microsoft.com/office/drawing/2014/main" id="{A8AE24D3-0C32-334C-9ADA-71BB94B73248}"/>
            </a:ext>
          </a:extLst>
        </xdr:cNvPr>
        <xdr:cNvSpPr/>
      </xdr:nvSpPr>
      <xdr:spPr>
        <a:xfrm>
          <a:off x="1018311" y="5286484"/>
          <a:ext cx="344054" cy="1677736"/>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438727</xdr:colOff>
      <xdr:row>16</xdr:row>
      <xdr:rowOff>277091</xdr:rowOff>
    </xdr:from>
    <xdr:to>
      <xdr:col>2</xdr:col>
      <xdr:colOff>150091</xdr:colOff>
      <xdr:row>18</xdr:row>
      <xdr:rowOff>161636</xdr:rowOff>
    </xdr:to>
    <xdr:cxnSp macro="">
      <xdr:nvCxnSpPr>
        <xdr:cNvPr id="72" name="Straight Connector 71">
          <a:extLst>
            <a:ext uri="{FF2B5EF4-FFF2-40B4-BE49-F238E27FC236}">
              <a16:creationId xmlns:a16="http://schemas.microsoft.com/office/drawing/2014/main" id="{42D8F912-62BE-3F46-ABE4-92924111325C}"/>
            </a:ext>
          </a:extLst>
        </xdr:cNvPr>
        <xdr:cNvCxnSpPr/>
      </xdr:nvCxnSpPr>
      <xdr:spPr>
        <a:xfrm>
          <a:off x="646545" y="6754091"/>
          <a:ext cx="300182" cy="64654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383309</xdr:colOff>
      <xdr:row>16</xdr:row>
      <xdr:rowOff>267855</xdr:rowOff>
    </xdr:from>
    <xdr:to>
      <xdr:col>2</xdr:col>
      <xdr:colOff>683491</xdr:colOff>
      <xdr:row>18</xdr:row>
      <xdr:rowOff>152400</xdr:rowOff>
    </xdr:to>
    <xdr:cxnSp macro="">
      <xdr:nvCxnSpPr>
        <xdr:cNvPr id="76" name="Straight Connector 75">
          <a:extLst>
            <a:ext uri="{FF2B5EF4-FFF2-40B4-BE49-F238E27FC236}">
              <a16:creationId xmlns:a16="http://schemas.microsoft.com/office/drawing/2014/main" id="{5278A2A4-EDAB-6742-AB2A-C02424EB2A19}"/>
            </a:ext>
          </a:extLst>
        </xdr:cNvPr>
        <xdr:cNvCxnSpPr/>
      </xdr:nvCxnSpPr>
      <xdr:spPr>
        <a:xfrm>
          <a:off x="1179945" y="6744855"/>
          <a:ext cx="300182" cy="64654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316346</xdr:colOff>
      <xdr:row>17</xdr:row>
      <xdr:rowOff>352857</xdr:rowOff>
    </xdr:from>
    <xdr:to>
      <xdr:col>2</xdr:col>
      <xdr:colOff>1466272</xdr:colOff>
      <xdr:row>19</xdr:row>
      <xdr:rowOff>175060</xdr:rowOff>
    </xdr:to>
    <xdr:sp macro="" textlink="">
      <xdr:nvSpPr>
        <xdr:cNvPr id="65" name="TextBox 64">
          <a:extLst>
            <a:ext uri="{FF2B5EF4-FFF2-40B4-BE49-F238E27FC236}">
              <a16:creationId xmlns:a16="http://schemas.microsoft.com/office/drawing/2014/main" id="{471B60A6-6A1E-654C-9824-CDF313BAADDD}"/>
            </a:ext>
          </a:extLst>
        </xdr:cNvPr>
        <xdr:cNvSpPr txBox="1"/>
      </xdr:nvSpPr>
      <xdr:spPr>
        <a:xfrm>
          <a:off x="524164" y="7210857"/>
          <a:ext cx="1738744" cy="584203"/>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6. We have use the INCREASE INDENT to differentiate the sub-task</a:t>
          </a:r>
        </a:p>
      </xdr:txBody>
    </xdr:sp>
    <xdr:clientData/>
  </xdr:twoCellAnchor>
  <xdr:twoCellAnchor>
    <xdr:from>
      <xdr:col>5</xdr:col>
      <xdr:colOff>51650</xdr:colOff>
      <xdr:row>16</xdr:row>
      <xdr:rowOff>13855</xdr:rowOff>
    </xdr:from>
    <xdr:to>
      <xdr:col>5</xdr:col>
      <xdr:colOff>796635</xdr:colOff>
      <xdr:row>16</xdr:row>
      <xdr:rowOff>357788</xdr:rowOff>
    </xdr:to>
    <xdr:sp macro="" textlink="">
      <xdr:nvSpPr>
        <xdr:cNvPr id="77" name="Rectangle 76">
          <a:extLst>
            <a:ext uri="{FF2B5EF4-FFF2-40B4-BE49-F238E27FC236}">
              <a16:creationId xmlns:a16="http://schemas.microsoft.com/office/drawing/2014/main" id="{FE0D9E3B-B485-7642-A920-458220FAEB4E}"/>
            </a:ext>
          </a:extLst>
        </xdr:cNvPr>
        <xdr:cNvSpPr/>
      </xdr:nvSpPr>
      <xdr:spPr>
        <a:xfrm>
          <a:off x="6759559" y="6490855"/>
          <a:ext cx="744985" cy="343933"/>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796636</xdr:colOff>
      <xdr:row>16</xdr:row>
      <xdr:rowOff>277091</xdr:rowOff>
    </xdr:from>
    <xdr:to>
      <xdr:col>7</xdr:col>
      <xdr:colOff>381000</xdr:colOff>
      <xdr:row>18</xdr:row>
      <xdr:rowOff>115455</xdr:rowOff>
    </xdr:to>
    <xdr:cxnSp macro="">
      <xdr:nvCxnSpPr>
        <xdr:cNvPr id="79" name="Straight Connector 78">
          <a:extLst>
            <a:ext uri="{FF2B5EF4-FFF2-40B4-BE49-F238E27FC236}">
              <a16:creationId xmlns:a16="http://schemas.microsoft.com/office/drawing/2014/main" id="{AECE783B-75EC-0644-84E8-B97FA77DC1F1}"/>
            </a:ext>
          </a:extLst>
        </xdr:cNvPr>
        <xdr:cNvCxnSpPr/>
      </xdr:nvCxnSpPr>
      <xdr:spPr>
        <a:xfrm flipH="1">
          <a:off x="8312727" y="6754091"/>
          <a:ext cx="496455" cy="60036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250235</xdr:colOff>
      <xdr:row>16</xdr:row>
      <xdr:rowOff>13855</xdr:rowOff>
    </xdr:from>
    <xdr:to>
      <xdr:col>7</xdr:col>
      <xdr:colOff>681183</xdr:colOff>
      <xdr:row>16</xdr:row>
      <xdr:rowOff>357788</xdr:rowOff>
    </xdr:to>
    <xdr:sp macro="" textlink="">
      <xdr:nvSpPr>
        <xdr:cNvPr id="80" name="Rectangle 79">
          <a:extLst>
            <a:ext uri="{FF2B5EF4-FFF2-40B4-BE49-F238E27FC236}">
              <a16:creationId xmlns:a16="http://schemas.microsoft.com/office/drawing/2014/main" id="{B290DFD8-08EF-1A44-9904-3AF80C15E5F4}"/>
            </a:ext>
          </a:extLst>
        </xdr:cNvPr>
        <xdr:cNvSpPr/>
      </xdr:nvSpPr>
      <xdr:spPr>
        <a:xfrm>
          <a:off x="8678417" y="6490855"/>
          <a:ext cx="430948" cy="343933"/>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496455</xdr:colOff>
      <xdr:row>16</xdr:row>
      <xdr:rowOff>311727</xdr:rowOff>
    </xdr:from>
    <xdr:to>
      <xdr:col>6</xdr:col>
      <xdr:colOff>150091</xdr:colOff>
      <xdr:row>18</xdr:row>
      <xdr:rowOff>138545</xdr:rowOff>
    </xdr:to>
    <xdr:cxnSp macro="">
      <xdr:nvCxnSpPr>
        <xdr:cNvPr id="83" name="Straight Connector 82">
          <a:extLst>
            <a:ext uri="{FF2B5EF4-FFF2-40B4-BE49-F238E27FC236}">
              <a16:creationId xmlns:a16="http://schemas.microsoft.com/office/drawing/2014/main" id="{4BCFFB5F-462E-9E48-9B15-7FF5CBC4ACCC}"/>
            </a:ext>
          </a:extLst>
        </xdr:cNvPr>
        <xdr:cNvCxnSpPr/>
      </xdr:nvCxnSpPr>
      <xdr:spPr>
        <a:xfrm>
          <a:off x="7204364" y="6788727"/>
          <a:ext cx="461818" cy="588818"/>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192507</xdr:colOff>
      <xdr:row>17</xdr:row>
      <xdr:rowOff>352857</xdr:rowOff>
    </xdr:from>
    <xdr:to>
      <xdr:col>7</xdr:col>
      <xdr:colOff>519546</xdr:colOff>
      <xdr:row>19</xdr:row>
      <xdr:rowOff>235095</xdr:rowOff>
    </xdr:to>
    <xdr:sp macro="" textlink="">
      <xdr:nvSpPr>
        <xdr:cNvPr id="78" name="TextBox 77">
          <a:extLst>
            <a:ext uri="{FF2B5EF4-FFF2-40B4-BE49-F238E27FC236}">
              <a16:creationId xmlns:a16="http://schemas.microsoft.com/office/drawing/2014/main" id="{1B76C4E8-5D5E-604C-9E20-E0BBB7451BEF}"/>
            </a:ext>
          </a:extLst>
        </xdr:cNvPr>
        <xdr:cNvSpPr txBox="1"/>
      </xdr:nvSpPr>
      <xdr:spPr>
        <a:xfrm>
          <a:off x="6900416" y="7210857"/>
          <a:ext cx="2047312" cy="644238"/>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7. Once you fill in the START &amp; WORK DAYS the END date will automatically change. </a:t>
          </a:r>
        </a:p>
      </xdr:txBody>
    </xdr:sp>
    <xdr:clientData/>
  </xdr:twoCellAnchor>
  <xdr:twoCellAnchor>
    <xdr:from>
      <xdr:col>4</xdr:col>
      <xdr:colOff>103909</xdr:colOff>
      <xdr:row>16</xdr:row>
      <xdr:rowOff>357788</xdr:rowOff>
    </xdr:from>
    <xdr:to>
      <xdr:col>4</xdr:col>
      <xdr:colOff>363682</xdr:colOff>
      <xdr:row>18</xdr:row>
      <xdr:rowOff>80818</xdr:rowOff>
    </xdr:to>
    <xdr:cxnSp macro="">
      <xdr:nvCxnSpPr>
        <xdr:cNvPr id="89" name="Straight Connector 88">
          <a:extLst>
            <a:ext uri="{FF2B5EF4-FFF2-40B4-BE49-F238E27FC236}">
              <a16:creationId xmlns:a16="http://schemas.microsoft.com/office/drawing/2014/main" id="{09684C73-4315-5642-9FA0-7DA7E57419DB}"/>
            </a:ext>
          </a:extLst>
        </xdr:cNvPr>
        <xdr:cNvCxnSpPr>
          <a:endCxn id="90" idx="2"/>
        </xdr:cNvCxnSpPr>
      </xdr:nvCxnSpPr>
      <xdr:spPr>
        <a:xfrm flipV="1">
          <a:off x="6003636" y="6834788"/>
          <a:ext cx="259773" cy="485030"/>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394853</xdr:colOff>
      <xdr:row>17</xdr:row>
      <xdr:rowOff>352857</xdr:rowOff>
    </xdr:from>
    <xdr:to>
      <xdr:col>4</xdr:col>
      <xdr:colOff>738911</xdr:colOff>
      <xdr:row>19</xdr:row>
      <xdr:rowOff>369457</xdr:rowOff>
    </xdr:to>
    <xdr:sp macro="" textlink="">
      <xdr:nvSpPr>
        <xdr:cNvPr id="88" name="TextBox 87">
          <a:extLst>
            <a:ext uri="{FF2B5EF4-FFF2-40B4-BE49-F238E27FC236}">
              <a16:creationId xmlns:a16="http://schemas.microsoft.com/office/drawing/2014/main" id="{B9C335C5-E434-CB4E-96B3-10B32201CA8D}"/>
            </a:ext>
          </a:extLst>
        </xdr:cNvPr>
        <xdr:cNvSpPr txBox="1"/>
      </xdr:nvSpPr>
      <xdr:spPr>
        <a:xfrm>
          <a:off x="4689762" y="7210857"/>
          <a:ext cx="1948876" cy="778600"/>
        </a:xfrm>
        <a:prstGeom prst="rect">
          <a:avLst/>
        </a:prstGeom>
        <a:solidFill>
          <a:schemeClr val="accen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rPr>
            <a:t>8. When you change the % of PROGRESS the progress bar on the right will display the work completion. </a:t>
          </a:r>
        </a:p>
      </xdr:txBody>
    </xdr:sp>
    <xdr:clientData/>
  </xdr:twoCellAnchor>
  <xdr:twoCellAnchor>
    <xdr:from>
      <xdr:col>3</xdr:col>
      <xdr:colOff>1547091</xdr:colOff>
      <xdr:row>16</xdr:row>
      <xdr:rowOff>13855</xdr:rowOff>
    </xdr:from>
    <xdr:to>
      <xdr:col>4</xdr:col>
      <xdr:colOff>785091</xdr:colOff>
      <xdr:row>16</xdr:row>
      <xdr:rowOff>357788</xdr:rowOff>
    </xdr:to>
    <xdr:sp macro="" textlink="">
      <xdr:nvSpPr>
        <xdr:cNvPr id="90" name="Rectangle 89">
          <a:extLst>
            <a:ext uri="{FF2B5EF4-FFF2-40B4-BE49-F238E27FC236}">
              <a16:creationId xmlns:a16="http://schemas.microsoft.com/office/drawing/2014/main" id="{660E880D-0D3B-A84A-A6A9-653923C28F67}"/>
            </a:ext>
          </a:extLst>
        </xdr:cNvPr>
        <xdr:cNvSpPr/>
      </xdr:nvSpPr>
      <xdr:spPr>
        <a:xfrm>
          <a:off x="5842000" y="6490855"/>
          <a:ext cx="842818" cy="343933"/>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150092</xdr:colOff>
      <xdr:row>22</xdr:row>
      <xdr:rowOff>11546</xdr:rowOff>
    </xdr:from>
    <xdr:to>
      <xdr:col>8</xdr:col>
      <xdr:colOff>46183</xdr:colOff>
      <xdr:row>23</xdr:row>
      <xdr:rowOff>230909</xdr:rowOff>
    </xdr:to>
    <xdr:sp macro="" textlink="">
      <xdr:nvSpPr>
        <xdr:cNvPr id="97" name="Rectangle 96">
          <a:extLst>
            <a:ext uri="{FF2B5EF4-FFF2-40B4-BE49-F238E27FC236}">
              <a16:creationId xmlns:a16="http://schemas.microsoft.com/office/drawing/2014/main" id="{B213B76E-DFC4-E346-A297-1250A68F0CCE}"/>
            </a:ext>
          </a:extLst>
        </xdr:cNvPr>
        <xdr:cNvSpPr/>
      </xdr:nvSpPr>
      <xdr:spPr>
        <a:xfrm>
          <a:off x="150092" y="8774546"/>
          <a:ext cx="9236364" cy="600363"/>
        </a:xfrm>
        <a:prstGeom prst="rect">
          <a:avLst/>
        </a:prstGeom>
        <a:noFill/>
        <a:ln w="38100">
          <a:solidFill>
            <a:srgbClr val="92D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1581729</xdr:colOff>
      <xdr:row>20</xdr:row>
      <xdr:rowOff>103910</xdr:rowOff>
    </xdr:from>
    <xdr:to>
      <xdr:col>3</xdr:col>
      <xdr:colOff>912092</xdr:colOff>
      <xdr:row>22</xdr:row>
      <xdr:rowOff>103909</xdr:rowOff>
    </xdr:to>
    <xdr:sp macro="" textlink="">
      <xdr:nvSpPr>
        <xdr:cNvPr id="96" name="TextBox 95">
          <a:extLst>
            <a:ext uri="{FF2B5EF4-FFF2-40B4-BE49-F238E27FC236}">
              <a16:creationId xmlns:a16="http://schemas.microsoft.com/office/drawing/2014/main" id="{D0885B59-EECE-394D-A400-1B84C188B72B}"/>
            </a:ext>
          </a:extLst>
        </xdr:cNvPr>
        <xdr:cNvSpPr txBox="1"/>
      </xdr:nvSpPr>
      <xdr:spPr>
        <a:xfrm>
          <a:off x="2378365" y="8104910"/>
          <a:ext cx="2828636" cy="761999"/>
        </a:xfrm>
        <a:prstGeom prst="rect">
          <a:avLst/>
        </a:prstGeom>
        <a:solidFill>
          <a:srgbClr val="92D050"/>
        </a:solidFill>
        <a:ln w="9525"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9. To add ADDITIONAL ROW you just need to insert row and the formular will retain. (if the formular do not appear you can copy &amp; paste the previous row)</a:t>
          </a:r>
        </a:p>
      </xdr:txBody>
    </xdr:sp>
    <xdr:clientData/>
  </xdr:twoCellAnchor>
  <xdr:twoCellAnchor>
    <xdr:from>
      <xdr:col>2</xdr:col>
      <xdr:colOff>2724729</xdr:colOff>
      <xdr:row>5</xdr:row>
      <xdr:rowOff>311727</xdr:rowOff>
    </xdr:from>
    <xdr:to>
      <xdr:col>4</xdr:col>
      <xdr:colOff>750456</xdr:colOff>
      <xdr:row>8</xdr:row>
      <xdr:rowOff>34636</xdr:rowOff>
    </xdr:to>
    <xdr:sp macro="" textlink="">
      <xdr:nvSpPr>
        <xdr:cNvPr id="105" name="TextBox 104">
          <a:extLst>
            <a:ext uri="{FF2B5EF4-FFF2-40B4-BE49-F238E27FC236}">
              <a16:creationId xmlns:a16="http://schemas.microsoft.com/office/drawing/2014/main" id="{70A644DB-0FDD-F14C-BF4E-237DA46068E0}"/>
            </a:ext>
          </a:extLst>
        </xdr:cNvPr>
        <xdr:cNvSpPr txBox="1"/>
      </xdr:nvSpPr>
      <xdr:spPr>
        <a:xfrm>
          <a:off x="3521365" y="3094182"/>
          <a:ext cx="3128818" cy="73890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10. The Gantt Chart / Project Schedule are pre-prepare for a 1 years project you can delete the extra column or change the DISPLAY WEEK as the project progresses. </a:t>
          </a:r>
        </a:p>
      </xdr:txBody>
    </xdr:sp>
    <xdr:clientData/>
  </xdr:twoCellAnchor>
  <xdr:twoCellAnchor>
    <xdr:from>
      <xdr:col>20</xdr:col>
      <xdr:colOff>57727</xdr:colOff>
      <xdr:row>0</xdr:row>
      <xdr:rowOff>161636</xdr:rowOff>
    </xdr:from>
    <xdr:to>
      <xdr:col>46</xdr:col>
      <xdr:colOff>196272</xdr:colOff>
      <xdr:row>6</xdr:row>
      <xdr:rowOff>92364</xdr:rowOff>
    </xdr:to>
    <xdr:sp macro="" textlink="">
      <xdr:nvSpPr>
        <xdr:cNvPr id="117" name="TextBox 116">
          <a:extLst>
            <a:ext uri="{FF2B5EF4-FFF2-40B4-BE49-F238E27FC236}">
              <a16:creationId xmlns:a16="http://schemas.microsoft.com/office/drawing/2014/main" id="{8B09A1AB-D04F-2D4C-9AEE-5A3D16C37286}"/>
            </a:ext>
          </a:extLst>
        </xdr:cNvPr>
        <xdr:cNvSpPr txBox="1"/>
      </xdr:nvSpPr>
      <xdr:spPr>
        <a:xfrm>
          <a:off x="11591636" y="161636"/>
          <a:ext cx="5541818" cy="3036455"/>
        </a:xfrm>
        <a:prstGeom prst="rect">
          <a:avLst/>
        </a:prstGeom>
        <a:solidFill>
          <a:schemeClr val="bg1">
            <a:lumMod val="6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en-US" sz="1100" b="1">
              <a:solidFill>
                <a:sysClr val="windowText" lastClr="000000"/>
              </a:solidFill>
            </a:rPr>
            <a:t> </a:t>
          </a:r>
        </a:p>
        <a:p>
          <a:pPr lvl="0" algn="l"/>
          <a:r>
            <a:rPr lang="en-US" sz="1800" b="1">
              <a:solidFill>
                <a:sysClr val="windowText" lastClr="000000"/>
              </a:solidFill>
            </a:rPr>
            <a:t>Instruction:</a:t>
          </a:r>
        </a:p>
        <a:p>
          <a:pPr lvl="0" algn="l"/>
          <a:r>
            <a:rPr lang="en-US" sz="1100">
              <a:solidFill>
                <a:sysClr val="windowText" lastClr="000000"/>
              </a:solidFill>
            </a:rPr>
            <a:t>1. Change the Company </a:t>
          </a:r>
          <a:r>
            <a:rPr lang="en-US" sz="1100" b="1">
              <a:solidFill>
                <a:sysClr val="windowText" lastClr="000000"/>
              </a:solidFill>
            </a:rPr>
            <a:t>LOGO &amp; </a:t>
          </a:r>
          <a:r>
            <a:rPr lang="en-US" sz="1100" b="0">
              <a:solidFill>
                <a:sysClr val="windowText" lastClr="000000"/>
              </a:solidFill>
            </a:rPr>
            <a:t>Company</a:t>
          </a:r>
          <a:r>
            <a:rPr lang="en-US" sz="1100" b="1">
              <a:solidFill>
                <a:sysClr val="windowText" lastClr="000000"/>
              </a:solidFill>
            </a:rPr>
            <a:t> DETAIL</a:t>
          </a:r>
          <a:r>
            <a:rPr lang="en-US" sz="1100">
              <a:solidFill>
                <a:sysClr val="windowText" lastClr="000000"/>
              </a:solidFill>
            </a:rPr>
            <a:t>.</a:t>
          </a:r>
        </a:p>
        <a:p>
          <a:pPr lvl="0" algn="l"/>
          <a:r>
            <a:rPr lang="en-US" sz="1100">
              <a:solidFill>
                <a:sysClr val="windowText" lastClr="000000"/>
              </a:solidFill>
            </a:rPr>
            <a:t>2. Fill in the </a:t>
          </a:r>
          <a:r>
            <a:rPr lang="en-US" sz="1100" b="1">
              <a:solidFill>
                <a:sysClr val="windowText" lastClr="000000"/>
              </a:solidFill>
            </a:rPr>
            <a:t>CELL</a:t>
          </a:r>
          <a:r>
            <a:rPr lang="en-US" sz="1100">
              <a:solidFill>
                <a:sysClr val="windowText" lastClr="000000"/>
              </a:solidFill>
            </a:rPr>
            <a:t> with </a:t>
          </a:r>
          <a:r>
            <a:rPr lang="en-US" sz="1100" b="1">
              <a:solidFill>
                <a:sysClr val="windowText" lastClr="000000"/>
              </a:solidFill>
            </a:rPr>
            <a:t>BORDERS</a:t>
          </a:r>
          <a:r>
            <a:rPr lang="en-US" sz="1100">
              <a:solidFill>
                <a:sysClr val="windowText" lastClr="000000"/>
              </a:solidFill>
            </a:rPr>
            <a:t> (Project Title, Manager, Start Date, Display Week)</a:t>
          </a:r>
        </a:p>
        <a:p>
          <a:pPr lvl="0" algn="l"/>
          <a:r>
            <a:rPr lang="en-US" sz="1100">
              <a:solidFill>
                <a:sysClr val="windowText" lastClr="000000"/>
              </a:solidFill>
            </a:rPr>
            <a:t>3. The </a:t>
          </a:r>
          <a:r>
            <a:rPr lang="en-US" sz="1100" b="1">
              <a:solidFill>
                <a:sysClr val="windowText" lastClr="000000"/>
              </a:solidFill>
            </a:rPr>
            <a:t>PROJECT</a:t>
          </a:r>
          <a:r>
            <a:rPr lang="en-US" sz="1100">
              <a:solidFill>
                <a:sysClr val="windowText" lastClr="000000"/>
              </a:solidFill>
            </a:rPr>
            <a:t> </a:t>
          </a:r>
          <a:r>
            <a:rPr lang="en-US" sz="1100" b="1">
              <a:solidFill>
                <a:sysClr val="windowText" lastClr="000000"/>
              </a:solidFill>
            </a:rPr>
            <a:t>START</a:t>
          </a:r>
          <a:r>
            <a:rPr lang="en-US" sz="1100">
              <a:solidFill>
                <a:sysClr val="windowText" lastClr="000000"/>
              </a:solidFill>
            </a:rPr>
            <a:t> will determine the week the project start and will always show the full week starting on Monday.</a:t>
          </a:r>
        </a:p>
        <a:p>
          <a:pPr lvl="0" algn="l"/>
          <a:r>
            <a:rPr lang="en-US" sz="1100">
              <a:solidFill>
                <a:sysClr val="windowText" lastClr="000000"/>
              </a:solidFill>
            </a:rPr>
            <a:t>4. The </a:t>
          </a:r>
          <a:r>
            <a:rPr lang="en-US" sz="1100" b="1">
              <a:solidFill>
                <a:sysClr val="windowText" lastClr="000000"/>
              </a:solidFill>
            </a:rPr>
            <a:t>TODAY DATE </a:t>
          </a:r>
          <a:r>
            <a:rPr lang="en-US" sz="1100">
              <a:solidFill>
                <a:sysClr val="windowText" lastClr="000000"/>
              </a:solidFill>
            </a:rPr>
            <a:t>will be display in the chart with </a:t>
          </a:r>
          <a:r>
            <a:rPr lang="en-US" sz="1100" b="1">
              <a:solidFill>
                <a:sysClr val="windowText" lastClr="000000"/>
              </a:solidFill>
            </a:rPr>
            <a:t>2 RED LINES</a:t>
          </a:r>
          <a:r>
            <a:rPr lang="en-US" sz="1100">
              <a:solidFill>
                <a:sysClr val="windowText" lastClr="000000"/>
              </a:solidFill>
            </a:rPr>
            <a:t>.</a:t>
          </a:r>
        </a:p>
        <a:p>
          <a:pPr lvl="0" algn="l"/>
          <a:r>
            <a:rPr lang="en-US" sz="1100">
              <a:solidFill>
                <a:sysClr val="windowText" lastClr="000000"/>
              </a:solidFill>
            </a:rPr>
            <a:t>5. The DISPLAY WEEK if you change the week to "14" it will display the chart starting for Week 14. (week 1 to week 13 will be hidden/for easy printing)</a:t>
          </a:r>
        </a:p>
        <a:p>
          <a:pPr lvl="0" algn="l"/>
          <a:r>
            <a:rPr lang="en-US" sz="1100">
              <a:solidFill>
                <a:sysClr val="windowText" lastClr="000000"/>
              </a:solidFill>
            </a:rPr>
            <a:t>6. We have use the </a:t>
          </a:r>
          <a:r>
            <a:rPr lang="en-US" sz="1100" b="1">
              <a:solidFill>
                <a:sysClr val="windowText" lastClr="000000"/>
              </a:solidFill>
            </a:rPr>
            <a:t>INCREASE INDENT </a:t>
          </a:r>
          <a:r>
            <a:rPr lang="en-US" sz="1100">
              <a:solidFill>
                <a:sysClr val="windowText" lastClr="000000"/>
              </a:solidFill>
            </a:rPr>
            <a:t>to differentiate the sub-task</a:t>
          </a:r>
        </a:p>
        <a:p>
          <a:pPr lvl="0" algn="l"/>
          <a:r>
            <a:rPr lang="en-US" sz="1100">
              <a:solidFill>
                <a:sysClr val="windowText" lastClr="000000"/>
              </a:solidFill>
            </a:rPr>
            <a:t>7. Once you fill in the </a:t>
          </a:r>
          <a:r>
            <a:rPr lang="en-US" sz="1100" b="1">
              <a:solidFill>
                <a:sysClr val="windowText" lastClr="000000"/>
              </a:solidFill>
            </a:rPr>
            <a:t>START &amp; WORK DAYS </a:t>
          </a:r>
          <a:r>
            <a:rPr lang="en-US" sz="1100">
              <a:solidFill>
                <a:sysClr val="windowText" lastClr="000000"/>
              </a:solidFill>
            </a:rPr>
            <a:t>the </a:t>
          </a:r>
          <a:r>
            <a:rPr lang="en-US" sz="1100" b="1">
              <a:solidFill>
                <a:sysClr val="windowText" lastClr="000000"/>
              </a:solidFill>
            </a:rPr>
            <a:t>END</a:t>
          </a:r>
          <a:r>
            <a:rPr lang="en-US" sz="1100">
              <a:solidFill>
                <a:sysClr val="windowText" lastClr="000000"/>
              </a:solidFill>
            </a:rPr>
            <a:t> date will automatically change. </a:t>
          </a:r>
        </a:p>
        <a:p>
          <a:pPr lvl="0" algn="l"/>
          <a:r>
            <a:rPr lang="en-US" sz="1100">
              <a:solidFill>
                <a:sysClr val="windowText" lastClr="000000"/>
              </a:solidFill>
            </a:rPr>
            <a:t>8. When you change the % of </a:t>
          </a:r>
          <a:r>
            <a:rPr lang="en-US" sz="1100" b="1">
              <a:solidFill>
                <a:sysClr val="windowText" lastClr="000000"/>
              </a:solidFill>
            </a:rPr>
            <a:t>PROGRESS</a:t>
          </a:r>
          <a:r>
            <a:rPr lang="en-US" sz="1100">
              <a:solidFill>
                <a:sysClr val="windowText" lastClr="000000"/>
              </a:solidFill>
            </a:rPr>
            <a:t> the progress bar on the right will display the work completion. </a:t>
          </a:r>
        </a:p>
        <a:p>
          <a:pPr lvl="0" algn="l"/>
          <a:r>
            <a:rPr lang="en-US" sz="1100">
              <a:solidFill>
                <a:sysClr val="windowText" lastClr="000000"/>
              </a:solidFill>
            </a:rPr>
            <a:t>9. To add </a:t>
          </a:r>
          <a:r>
            <a:rPr lang="en-US" sz="1100" b="1">
              <a:solidFill>
                <a:sysClr val="windowText" lastClr="000000"/>
              </a:solidFill>
            </a:rPr>
            <a:t>ADDITIONAL ROW </a:t>
          </a:r>
          <a:r>
            <a:rPr lang="en-US" sz="1100">
              <a:solidFill>
                <a:sysClr val="windowText" lastClr="000000"/>
              </a:solidFill>
            </a:rPr>
            <a:t>you just need to insert row and the formular will retain. (if the formular do not appear you can copy &amp; paste the previous row)</a:t>
          </a:r>
        </a:p>
        <a:p>
          <a:pPr lvl="0" algn="l"/>
          <a:r>
            <a:rPr lang="en-US" sz="1100">
              <a:solidFill>
                <a:sysClr val="windowText" lastClr="000000"/>
              </a:solidFill>
            </a:rPr>
            <a:t>10. The Gantt Chart / Project Schedule are pre-prepare for a 1 years project you can delete the extra column or change the </a:t>
          </a:r>
          <a:r>
            <a:rPr lang="en-US" sz="1100" b="1">
              <a:solidFill>
                <a:sysClr val="windowText" lastClr="000000"/>
              </a:solidFill>
            </a:rPr>
            <a:t>DISPLAY WEEK </a:t>
          </a:r>
          <a:r>
            <a:rPr lang="en-US" sz="1100">
              <a:solidFill>
                <a:sysClr val="windowText" lastClr="000000"/>
              </a:solidFill>
            </a:rPr>
            <a:t>as the project progresses. </a:t>
          </a:r>
        </a:p>
      </xdr:txBody>
    </xdr:sp>
    <xdr:clientData/>
  </xdr:twoCellAnchor>
</xdr:wsDr>
</file>

<file path=xl/theme/theme1.xml><?xml version="1.0" encoding="utf-8"?>
<a:theme xmlns:a="http://schemas.openxmlformats.org/drawingml/2006/main" name="Office Theme">
  <a:themeElements>
    <a:clrScheme name="TM16400962">
      <a:dk1>
        <a:srgbClr val="000000"/>
      </a:dk1>
      <a:lt1>
        <a:srgbClr val="FFFFFF"/>
      </a:lt1>
      <a:dk2>
        <a:srgbClr val="0E2841"/>
      </a:dk2>
      <a:lt2>
        <a:srgbClr val="E8E8E8"/>
      </a:lt2>
      <a:accent1>
        <a:srgbClr val="6528F7"/>
      </a:accent1>
      <a:accent2>
        <a:srgbClr val="D800A6"/>
      </a:accent2>
      <a:accent3>
        <a:srgbClr val="7ECA9C"/>
      </a:accent3>
      <a:accent4>
        <a:srgbClr val="00ABB3"/>
      </a:accent4>
      <a:accent5>
        <a:srgbClr val="FFE227"/>
      </a:accent5>
      <a:accent6>
        <a:srgbClr val="1363DF"/>
      </a:accent6>
      <a:hlink>
        <a:srgbClr val="467886"/>
      </a:hlink>
      <a:folHlink>
        <a:srgbClr val="96607D"/>
      </a:folHlink>
    </a:clrScheme>
    <a:fontScheme name="Custom 32">
      <a:majorFont>
        <a:latin typeface="Arial Black"/>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hockwavebuilders.com/" TargetMode="External"/><Relationship Id="rId2" Type="http://schemas.openxmlformats.org/officeDocument/2006/relationships/hyperlink" Target="https://www.shockwavebuilders.com/" TargetMode="External"/><Relationship Id="rId1" Type="http://schemas.openxmlformats.org/officeDocument/2006/relationships/hyperlink" Target="https://www.shockwavebuilders.com/free-construction-gantt-chart-templat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shockwavebuilders.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shockwavebuilders.com/" TargetMode="External"/><Relationship Id="rId2" Type="http://schemas.openxmlformats.org/officeDocument/2006/relationships/hyperlink" Target="https://www.shockwavebuilders.com/" TargetMode="External"/><Relationship Id="rId1" Type="http://schemas.openxmlformats.org/officeDocument/2006/relationships/hyperlink" Target="https://www.shockwavebuilders.com/"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shockwavebuilder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Q385"/>
  <sheetViews>
    <sheetView showGridLines="0" showRuler="0" view="pageBreakPreview" zoomScaleNormal="120" zoomScaleSheetLayoutView="100" zoomScalePageLayoutView="70" workbookViewId="0">
      <pane xSplit="9" ySplit="10" topLeftCell="K94" activePane="bottomRight" state="frozen"/>
      <selection pane="topRight" activeCell="J1" sqref="J1"/>
      <selection pane="bottomLeft" activeCell="A12" sqref="A12"/>
      <selection pane="bottomRight" activeCell="D105" sqref="D105"/>
    </sheetView>
  </sheetViews>
  <sheetFormatPr baseColWidth="10" defaultColWidth="8.6640625" defaultRowHeight="30" customHeight="1" outlineLevelCol="1" x14ac:dyDescent="0.15"/>
  <cols>
    <col min="1" max="1" width="2.6640625" style="90" customWidth="1"/>
    <col min="2" max="2" width="7.6640625" customWidth="1"/>
    <col min="3" max="3" width="45.83203125" customWidth="1"/>
    <col min="4" max="4" width="21" customWidth="1" outlineLevel="1"/>
    <col min="5" max="5" width="10.6640625" customWidth="1"/>
    <col min="6" max="6" width="10.6640625" style="20" customWidth="1"/>
    <col min="7" max="8" width="12" customWidth="1"/>
    <col min="9" max="9" width="1.5" style="93" customWidth="1"/>
    <col min="10" max="10" width="6" hidden="1" customWidth="1" outlineLevel="1"/>
    <col min="11" max="11" width="2.6640625" customWidth="1" collapsed="1"/>
    <col min="12" max="381" width="2.6640625" customWidth="1"/>
  </cols>
  <sheetData>
    <row r="1" spans="1:381" ht="117" customHeight="1" x14ac:dyDescent="0.15">
      <c r="A1" s="140"/>
      <c r="B1" s="140"/>
      <c r="C1" s="140"/>
      <c r="D1" s="117"/>
      <c r="E1" s="142" t="s">
        <v>82</v>
      </c>
      <c r="F1" s="143"/>
      <c r="G1" s="143"/>
      <c r="H1" s="144"/>
      <c r="I1" s="92"/>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23"/>
      <c r="CY1" s="123"/>
      <c r="CZ1" s="123"/>
      <c r="DA1" s="123"/>
      <c r="DB1" s="123"/>
      <c r="DC1" s="123"/>
      <c r="DD1" s="123"/>
      <c r="DE1" s="123"/>
      <c r="DF1" s="123"/>
      <c r="DG1" s="123"/>
      <c r="DH1" s="123"/>
      <c r="DI1" s="123"/>
      <c r="DJ1" s="123"/>
      <c r="DK1" s="123"/>
      <c r="DL1" s="123"/>
      <c r="DM1" s="123"/>
      <c r="DN1" s="123"/>
      <c r="DO1" s="123"/>
      <c r="DP1" s="123"/>
      <c r="DQ1" s="123"/>
      <c r="DR1" s="123"/>
      <c r="DS1" s="123"/>
      <c r="DT1" s="123"/>
      <c r="DU1" s="123"/>
      <c r="DV1" s="123"/>
      <c r="DW1" s="123"/>
      <c r="DX1" s="123"/>
      <c r="DY1" s="123"/>
      <c r="DZ1" s="123"/>
      <c r="EA1" s="123"/>
      <c r="EB1" s="123"/>
      <c r="EC1" s="123"/>
      <c r="ED1" s="123"/>
      <c r="EE1" s="123"/>
      <c r="EF1" s="123"/>
      <c r="EG1" s="123"/>
      <c r="EH1" s="123"/>
      <c r="EI1" s="123"/>
      <c r="EJ1" s="123"/>
      <c r="EK1" s="123"/>
      <c r="EL1" s="123"/>
      <c r="EM1" s="123"/>
      <c r="EN1" s="123"/>
      <c r="EO1" s="123"/>
      <c r="EP1" s="123"/>
      <c r="EQ1" s="123"/>
      <c r="ER1" s="123"/>
      <c r="ES1" s="123"/>
      <c r="ET1" s="123"/>
      <c r="EU1" s="123"/>
      <c r="EV1" s="123"/>
      <c r="EW1" s="123"/>
      <c r="EX1" s="123"/>
      <c r="EY1" s="123"/>
      <c r="EZ1" s="123"/>
      <c r="FA1" s="123"/>
      <c r="FB1" s="123"/>
      <c r="FC1" s="123"/>
      <c r="FD1" s="123"/>
      <c r="FE1" s="123"/>
      <c r="FF1" s="123"/>
      <c r="FG1" s="123"/>
      <c r="FH1" s="123"/>
      <c r="FI1" s="123"/>
      <c r="FJ1" s="123"/>
      <c r="FK1" s="123"/>
      <c r="FL1" s="123"/>
      <c r="FM1" s="123"/>
      <c r="FN1" s="123"/>
      <c r="FO1" s="123"/>
      <c r="FP1" s="123"/>
      <c r="FQ1" s="123"/>
      <c r="FR1" s="123"/>
      <c r="FS1" s="123"/>
      <c r="FT1" s="123"/>
      <c r="FU1" s="123"/>
      <c r="FV1" s="123"/>
      <c r="FW1" s="123"/>
      <c r="FX1" s="123"/>
      <c r="FY1" s="123"/>
      <c r="FZ1" s="123"/>
      <c r="GA1" s="123"/>
      <c r="GB1" s="123"/>
      <c r="GC1" s="123"/>
      <c r="GD1" s="123"/>
      <c r="GE1" s="123"/>
      <c r="GF1" s="123"/>
      <c r="GG1" s="123"/>
      <c r="GH1" s="123"/>
      <c r="GI1" s="123"/>
      <c r="GJ1" s="123"/>
      <c r="GK1" s="123"/>
      <c r="GL1" s="123"/>
      <c r="GM1" s="123"/>
      <c r="GN1" s="123"/>
      <c r="GO1" s="123"/>
      <c r="GP1" s="123"/>
      <c r="GQ1" s="123"/>
      <c r="GR1" s="123"/>
      <c r="GS1" s="123"/>
      <c r="GT1" s="123"/>
      <c r="GU1" s="123"/>
      <c r="GV1" s="123"/>
      <c r="GW1" s="123"/>
      <c r="GX1" s="123"/>
      <c r="GY1" s="123"/>
      <c r="GZ1" s="123"/>
      <c r="HA1" s="123"/>
      <c r="HB1" s="123"/>
      <c r="HC1" s="123"/>
      <c r="HD1" s="123"/>
      <c r="HE1" s="123"/>
      <c r="HF1" s="123"/>
      <c r="HG1" s="123"/>
      <c r="HH1" s="123"/>
      <c r="HI1" s="123"/>
      <c r="HJ1" s="123"/>
      <c r="HK1" s="123"/>
      <c r="HL1" s="123"/>
      <c r="HM1" s="123"/>
      <c r="HN1" s="123"/>
      <c r="HO1" s="123"/>
      <c r="HP1" s="123"/>
      <c r="HQ1" s="123"/>
      <c r="HR1" s="123"/>
      <c r="HS1" s="123"/>
      <c r="HT1" s="123"/>
      <c r="HU1" s="123"/>
      <c r="HV1" s="123"/>
      <c r="HW1" s="123"/>
      <c r="HX1" s="123"/>
      <c r="HY1" s="123"/>
      <c r="HZ1" s="123"/>
      <c r="IA1" s="123"/>
      <c r="IB1" s="123"/>
      <c r="IC1" s="123"/>
      <c r="ID1" s="123"/>
      <c r="IE1" s="123"/>
      <c r="IF1" s="123"/>
      <c r="IG1" s="123"/>
      <c r="IH1" s="123"/>
      <c r="II1" s="123"/>
      <c r="IJ1" s="123"/>
      <c r="IK1" s="123"/>
      <c r="IL1" s="123"/>
      <c r="IM1" s="123"/>
      <c r="IN1" s="123"/>
      <c r="IO1" s="123"/>
      <c r="IP1" s="123"/>
      <c r="IQ1" s="123"/>
      <c r="IR1" s="123"/>
      <c r="IS1" s="123"/>
      <c r="IT1" s="123"/>
      <c r="IU1" s="123"/>
      <c r="IV1" s="123"/>
      <c r="IW1" s="123"/>
      <c r="IX1" s="123"/>
      <c r="IY1" s="123"/>
      <c r="IZ1" s="123"/>
      <c r="JA1" s="123"/>
      <c r="JB1" s="123"/>
      <c r="JC1" s="123"/>
      <c r="JD1" s="123"/>
      <c r="JE1" s="123"/>
      <c r="JF1" s="123"/>
      <c r="JG1" s="123"/>
      <c r="JH1" s="123"/>
      <c r="JI1" s="123"/>
      <c r="JJ1" s="123"/>
      <c r="JK1" s="123"/>
      <c r="JL1" s="123"/>
      <c r="JM1" s="123"/>
      <c r="JN1" s="123"/>
      <c r="JO1" s="123"/>
      <c r="JP1" s="123"/>
      <c r="JQ1" s="123"/>
      <c r="JR1" s="123"/>
      <c r="JS1" s="123"/>
      <c r="JT1" s="123"/>
      <c r="JU1" s="123"/>
      <c r="JV1" s="123"/>
      <c r="JW1" s="123"/>
      <c r="JX1" s="123"/>
      <c r="JY1" s="123"/>
      <c r="JZ1" s="123"/>
      <c r="KA1" s="123"/>
      <c r="KB1" s="123"/>
      <c r="KC1" s="123"/>
      <c r="KD1" s="123"/>
      <c r="KE1" s="123"/>
      <c r="KF1" s="123"/>
      <c r="KG1" s="123"/>
      <c r="KH1" s="123"/>
      <c r="KI1" s="123"/>
      <c r="KJ1" s="123"/>
      <c r="KK1" s="123"/>
      <c r="KL1" s="123"/>
      <c r="KM1" s="123"/>
      <c r="KN1" s="123"/>
      <c r="KO1" s="123"/>
      <c r="KP1" s="123"/>
      <c r="KQ1" s="123"/>
      <c r="KR1" s="123"/>
      <c r="KS1" s="123"/>
      <c r="KT1" s="123"/>
      <c r="KU1" s="123"/>
      <c r="KV1" s="123"/>
      <c r="KW1" s="123"/>
      <c r="KX1" s="123"/>
      <c r="KY1" s="123"/>
      <c r="KZ1" s="123"/>
      <c r="LA1" s="123"/>
      <c r="LB1" s="123"/>
      <c r="LC1" s="123"/>
      <c r="LD1" s="123"/>
      <c r="LE1" s="123"/>
      <c r="LF1" s="123"/>
      <c r="LG1" s="123"/>
      <c r="LH1" s="123"/>
      <c r="LI1" s="123"/>
      <c r="LJ1" s="123"/>
      <c r="LK1" s="123"/>
      <c r="LL1" s="123"/>
      <c r="LM1" s="123"/>
      <c r="LN1" s="123"/>
      <c r="LO1" s="123"/>
      <c r="LP1" s="123"/>
      <c r="LQ1" s="123"/>
      <c r="LR1" s="123"/>
      <c r="LS1" s="123"/>
      <c r="LT1" s="123"/>
      <c r="LU1" s="123"/>
      <c r="LV1" s="123"/>
      <c r="LW1" s="123"/>
      <c r="LX1" s="123"/>
      <c r="LY1" s="123"/>
      <c r="LZ1" s="123"/>
      <c r="MA1" s="123"/>
      <c r="MB1" s="123"/>
      <c r="MC1" s="123"/>
      <c r="MD1" s="123"/>
      <c r="ME1" s="123"/>
      <c r="MF1" s="123"/>
      <c r="MG1" s="123"/>
      <c r="MH1" s="123"/>
      <c r="MI1" s="123"/>
      <c r="MJ1" s="123"/>
      <c r="MK1" s="123"/>
      <c r="ML1" s="123"/>
      <c r="MM1" s="123"/>
      <c r="MN1" s="123"/>
      <c r="MO1" s="123"/>
      <c r="MP1" s="123"/>
      <c r="MQ1" s="123"/>
      <c r="MR1" s="123"/>
      <c r="MS1" s="123"/>
      <c r="MT1" s="123"/>
      <c r="MU1" s="123"/>
      <c r="MV1" s="123"/>
      <c r="MW1" s="123"/>
      <c r="MX1" s="123"/>
      <c r="MY1" s="123"/>
      <c r="MZ1" s="123"/>
      <c r="NA1" s="123"/>
      <c r="NB1" s="123"/>
      <c r="NC1" s="123"/>
      <c r="ND1" s="123"/>
      <c r="NE1" s="123"/>
      <c r="NF1" s="123"/>
      <c r="NG1" s="123"/>
      <c r="NH1" s="123"/>
      <c r="NI1" s="123"/>
      <c r="NJ1" s="123"/>
      <c r="NK1" s="123"/>
      <c r="NL1" s="123"/>
      <c r="NM1" s="123"/>
      <c r="NN1" s="123"/>
      <c r="NO1" s="123"/>
      <c r="NP1" s="123"/>
      <c r="NQ1" s="123"/>
    </row>
    <row r="2" spans="1:381" ht="25" customHeight="1" x14ac:dyDescent="0.15">
      <c r="B2" s="130" t="s">
        <v>8</v>
      </c>
      <c r="C2" s="130"/>
      <c r="E2" s="23"/>
      <c r="F2" s="7"/>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row>
    <row r="3" spans="1:381" s="119" customFormat="1" ht="25" customHeight="1" x14ac:dyDescent="0.15">
      <c r="A3" s="116"/>
      <c r="B3" s="141" t="s">
        <v>119</v>
      </c>
      <c r="C3" s="141"/>
      <c r="D3"/>
      <c r="E3" s="145" t="s">
        <v>10</v>
      </c>
      <c r="F3" s="145"/>
      <c r="G3" s="146" t="s">
        <v>13</v>
      </c>
      <c r="H3" s="147"/>
      <c r="I3" s="118"/>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c r="DO3" s="124"/>
      <c r="DP3" s="124"/>
      <c r="DQ3" s="124"/>
      <c r="DR3" s="124"/>
      <c r="DS3" s="124"/>
      <c r="DT3" s="124"/>
      <c r="DU3" s="124"/>
      <c r="DV3" s="124"/>
      <c r="DW3" s="124"/>
      <c r="DX3" s="124"/>
      <c r="DY3" s="124"/>
      <c r="DZ3" s="124"/>
      <c r="EA3" s="124"/>
      <c r="EB3" s="124"/>
      <c r="EC3" s="124"/>
      <c r="ED3" s="124"/>
      <c r="EE3" s="124"/>
      <c r="EF3" s="124"/>
      <c r="EG3" s="124"/>
      <c r="EH3" s="124"/>
      <c r="EI3" s="124"/>
      <c r="EJ3" s="124"/>
      <c r="EK3" s="124"/>
      <c r="EL3" s="124"/>
      <c r="EM3" s="124"/>
      <c r="EN3" s="124"/>
      <c r="EO3" s="124"/>
      <c r="EP3" s="124"/>
      <c r="EQ3" s="124"/>
      <c r="ER3" s="124"/>
      <c r="ES3" s="124"/>
      <c r="ET3" s="124"/>
      <c r="EU3" s="124"/>
      <c r="EV3" s="124"/>
      <c r="EW3" s="124"/>
      <c r="EX3" s="124"/>
      <c r="EY3" s="124"/>
      <c r="EZ3" s="124"/>
      <c r="FA3" s="124"/>
      <c r="FB3" s="124"/>
      <c r="FC3" s="124"/>
      <c r="FD3" s="124"/>
      <c r="FE3" s="124"/>
      <c r="FF3" s="124"/>
      <c r="FG3" s="124"/>
      <c r="FH3" s="124"/>
      <c r="FI3" s="124"/>
      <c r="FJ3" s="124"/>
      <c r="FK3" s="124"/>
      <c r="FL3" s="124"/>
      <c r="FM3" s="124"/>
      <c r="FN3" s="124"/>
      <c r="FO3" s="124"/>
      <c r="FP3" s="124"/>
      <c r="FQ3" s="124"/>
      <c r="FR3" s="124"/>
      <c r="FS3" s="124"/>
      <c r="FT3" s="124"/>
      <c r="FU3" s="124"/>
      <c r="FV3" s="124"/>
      <c r="FW3" s="124"/>
      <c r="FX3" s="124"/>
      <c r="FY3" s="124"/>
      <c r="FZ3" s="124"/>
      <c r="GA3" s="124"/>
      <c r="GB3" s="124"/>
      <c r="GC3" s="124"/>
      <c r="GD3" s="124"/>
      <c r="GE3" s="124"/>
      <c r="GF3" s="124"/>
      <c r="GG3" s="124"/>
      <c r="GH3" s="124"/>
      <c r="GI3" s="124"/>
      <c r="GJ3" s="124"/>
      <c r="GK3" s="124"/>
      <c r="GL3" s="124"/>
      <c r="GM3" s="124"/>
      <c r="GN3" s="124"/>
      <c r="GO3" s="124"/>
      <c r="GP3" s="124"/>
      <c r="GQ3" s="124"/>
      <c r="GR3" s="124"/>
      <c r="GS3" s="124"/>
      <c r="GT3" s="124"/>
      <c r="GU3" s="124"/>
      <c r="GV3" s="124"/>
      <c r="GW3" s="124"/>
      <c r="GX3" s="124"/>
      <c r="GY3" s="124"/>
      <c r="GZ3" s="124"/>
      <c r="HA3" s="124"/>
      <c r="HB3" s="124"/>
      <c r="HC3" s="124"/>
      <c r="HD3" s="124"/>
      <c r="HE3" s="124"/>
      <c r="HF3" s="124"/>
      <c r="HG3" s="124"/>
      <c r="HH3" s="124"/>
      <c r="HI3" s="124"/>
      <c r="HJ3" s="124"/>
      <c r="HK3" s="124"/>
      <c r="HL3" s="124"/>
      <c r="HM3" s="124"/>
      <c r="HN3" s="124"/>
      <c r="HO3" s="124"/>
      <c r="HP3" s="124"/>
      <c r="HQ3" s="124"/>
      <c r="HR3" s="124"/>
      <c r="HS3" s="124"/>
      <c r="HT3" s="124"/>
      <c r="HU3" s="124"/>
      <c r="HV3" s="124"/>
      <c r="HW3" s="124"/>
      <c r="HX3" s="124"/>
      <c r="HY3" s="124"/>
      <c r="HZ3" s="124"/>
      <c r="IA3" s="124"/>
      <c r="IB3" s="124"/>
      <c r="IC3" s="124"/>
      <c r="ID3" s="124"/>
      <c r="IE3" s="124"/>
      <c r="IF3" s="124"/>
      <c r="IG3" s="124"/>
      <c r="IH3" s="124"/>
      <c r="II3" s="124"/>
      <c r="IJ3" s="124"/>
      <c r="IK3" s="124"/>
      <c r="IL3" s="124"/>
      <c r="IM3" s="124"/>
      <c r="IN3" s="124"/>
      <c r="IO3" s="124"/>
      <c r="IP3" s="124"/>
      <c r="IQ3" s="124"/>
      <c r="IR3" s="124"/>
      <c r="IS3" s="124"/>
      <c r="IT3" s="124"/>
      <c r="IU3" s="124"/>
      <c r="IV3" s="124"/>
      <c r="IW3" s="124"/>
      <c r="IX3" s="124"/>
      <c r="IY3" s="124"/>
      <c r="IZ3" s="124"/>
      <c r="JA3" s="124"/>
      <c r="JB3" s="124"/>
      <c r="JC3" s="124"/>
      <c r="JD3" s="124"/>
      <c r="JE3" s="124"/>
      <c r="JF3" s="124"/>
      <c r="JG3" s="124"/>
      <c r="JH3" s="124"/>
      <c r="JI3" s="124"/>
      <c r="JJ3" s="124"/>
      <c r="JK3" s="124"/>
      <c r="JL3" s="124"/>
      <c r="JM3" s="124"/>
      <c r="JN3" s="124"/>
      <c r="JO3" s="124"/>
      <c r="JP3" s="124"/>
      <c r="JQ3" s="124"/>
      <c r="JR3" s="124"/>
      <c r="JS3" s="124"/>
      <c r="JT3" s="124"/>
      <c r="JU3" s="124"/>
      <c r="JV3" s="124"/>
      <c r="JW3" s="124"/>
      <c r="JX3" s="124"/>
      <c r="JY3" s="124"/>
      <c r="JZ3" s="124"/>
      <c r="KA3" s="124"/>
      <c r="KB3" s="124"/>
      <c r="KC3" s="124"/>
      <c r="KD3" s="124"/>
      <c r="KE3" s="124"/>
      <c r="KF3" s="124"/>
      <c r="KG3" s="124"/>
      <c r="KH3" s="124"/>
      <c r="KI3" s="124"/>
      <c r="KJ3" s="124"/>
      <c r="KK3" s="124"/>
      <c r="KL3" s="124"/>
      <c r="KM3" s="124"/>
      <c r="KN3" s="124"/>
      <c r="KO3" s="124"/>
      <c r="KP3" s="124"/>
      <c r="KQ3" s="124"/>
      <c r="KR3" s="124"/>
      <c r="KS3" s="124"/>
      <c r="KT3" s="124"/>
      <c r="KU3" s="124"/>
      <c r="KV3" s="124"/>
      <c r="KW3" s="124"/>
      <c r="KX3" s="124"/>
      <c r="KY3" s="124"/>
      <c r="KZ3" s="124"/>
      <c r="LA3" s="124"/>
      <c r="LB3" s="124"/>
      <c r="LC3" s="124"/>
      <c r="LD3" s="124"/>
      <c r="LE3" s="124"/>
      <c r="LF3" s="124"/>
      <c r="LG3" s="124"/>
      <c r="LH3" s="124"/>
      <c r="LI3" s="124"/>
      <c r="LJ3" s="124"/>
      <c r="LK3" s="124"/>
      <c r="LL3" s="124"/>
      <c r="LM3" s="124"/>
      <c r="LN3" s="124"/>
      <c r="LO3" s="124"/>
      <c r="LP3" s="124"/>
      <c r="LQ3" s="124"/>
      <c r="LR3" s="124"/>
      <c r="LS3" s="124"/>
      <c r="LT3" s="124"/>
      <c r="LU3" s="124"/>
      <c r="LV3" s="124"/>
      <c r="LW3" s="124"/>
      <c r="LX3" s="124"/>
      <c r="LY3" s="124"/>
      <c r="LZ3" s="124"/>
      <c r="MA3" s="124"/>
      <c r="MB3" s="124"/>
      <c r="MC3" s="124"/>
      <c r="MD3" s="124"/>
      <c r="ME3" s="124"/>
      <c r="MF3" s="124"/>
      <c r="MG3" s="124"/>
      <c r="MH3" s="124"/>
      <c r="MI3" s="124"/>
      <c r="MJ3" s="124"/>
      <c r="MK3" s="124"/>
      <c r="ML3" s="124"/>
      <c r="MM3" s="124"/>
      <c r="MN3" s="124"/>
      <c r="MO3" s="124"/>
      <c r="MP3" s="124"/>
      <c r="MQ3" s="124"/>
      <c r="MR3" s="124"/>
      <c r="MS3" s="124"/>
      <c r="MT3" s="124"/>
      <c r="MU3" s="124"/>
      <c r="MV3" s="124"/>
      <c r="MW3" s="124"/>
      <c r="MX3" s="124"/>
      <c r="MY3" s="124"/>
      <c r="MZ3" s="124"/>
      <c r="NA3" s="124"/>
      <c r="NB3" s="124"/>
      <c r="NC3" s="124"/>
      <c r="ND3" s="124"/>
      <c r="NE3" s="124"/>
      <c r="NF3" s="124"/>
      <c r="NG3" s="124"/>
      <c r="NH3" s="124"/>
      <c r="NI3" s="124"/>
      <c r="NJ3" s="124"/>
      <c r="NK3" s="124"/>
      <c r="NL3" s="124"/>
      <c r="NM3" s="124"/>
      <c r="NN3" s="124"/>
      <c r="NO3" s="124"/>
      <c r="NP3" s="124"/>
      <c r="NQ3" s="124"/>
    </row>
    <row r="4" spans="1:381" s="119" customFormat="1" ht="25" customHeight="1" x14ac:dyDescent="0.15">
      <c r="A4" s="116"/>
      <c r="B4" s="141"/>
      <c r="C4" s="141"/>
      <c r="D4"/>
      <c r="E4" s="145" t="s">
        <v>11</v>
      </c>
      <c r="F4" s="145"/>
      <c r="G4" s="146" t="s">
        <v>117</v>
      </c>
      <c r="H4" s="147"/>
      <c r="I4" s="118"/>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124"/>
      <c r="CB4" s="124"/>
      <c r="CC4" s="124"/>
      <c r="CD4" s="124"/>
      <c r="CE4" s="124"/>
      <c r="CF4" s="124"/>
      <c r="CG4" s="124"/>
      <c r="CH4" s="124"/>
      <c r="CI4" s="124"/>
      <c r="CJ4" s="124"/>
      <c r="CK4" s="124"/>
      <c r="CL4" s="124"/>
      <c r="CM4" s="124"/>
      <c r="CN4" s="124"/>
      <c r="CO4" s="124"/>
      <c r="CP4" s="124"/>
      <c r="CQ4" s="124"/>
      <c r="CR4" s="124"/>
      <c r="CS4" s="124"/>
      <c r="CT4" s="124"/>
      <c r="CU4" s="124"/>
      <c r="CV4" s="124"/>
      <c r="CW4" s="124"/>
      <c r="CX4" s="124"/>
      <c r="CY4" s="124"/>
      <c r="CZ4" s="124"/>
      <c r="DA4" s="124"/>
      <c r="DB4" s="124"/>
      <c r="DC4" s="124"/>
      <c r="DD4" s="124"/>
      <c r="DE4" s="124"/>
      <c r="DF4" s="124"/>
      <c r="DG4" s="124"/>
      <c r="DH4" s="124"/>
      <c r="DI4" s="124"/>
      <c r="DJ4" s="124"/>
      <c r="DK4" s="124"/>
      <c r="DL4" s="124"/>
      <c r="DM4" s="124"/>
      <c r="DN4" s="124"/>
      <c r="DO4" s="124"/>
      <c r="DP4" s="124"/>
      <c r="DQ4" s="124"/>
      <c r="DR4" s="124"/>
      <c r="DS4" s="124"/>
      <c r="DT4" s="124"/>
      <c r="DU4" s="124"/>
      <c r="DV4" s="124"/>
      <c r="DW4" s="124"/>
      <c r="DX4" s="124"/>
      <c r="DY4" s="124"/>
      <c r="DZ4" s="124"/>
      <c r="EA4" s="124"/>
      <c r="EB4" s="124"/>
      <c r="EC4" s="124"/>
      <c r="ED4" s="124"/>
      <c r="EE4" s="124"/>
      <c r="EF4" s="124"/>
      <c r="EG4" s="124"/>
      <c r="EH4" s="124"/>
      <c r="EI4" s="124"/>
      <c r="EJ4" s="124"/>
      <c r="EK4" s="124"/>
      <c r="EL4" s="124"/>
      <c r="EM4" s="124"/>
      <c r="EN4" s="124"/>
      <c r="EO4" s="124"/>
      <c r="EP4" s="124"/>
      <c r="EQ4" s="124"/>
      <c r="ER4" s="124"/>
      <c r="ES4" s="124"/>
      <c r="ET4" s="124"/>
      <c r="EU4" s="124"/>
      <c r="EV4" s="124"/>
      <c r="EW4" s="124"/>
      <c r="EX4" s="124"/>
      <c r="EY4" s="124"/>
      <c r="EZ4" s="124"/>
      <c r="FA4" s="124"/>
      <c r="FB4" s="124"/>
      <c r="FC4" s="124"/>
      <c r="FD4" s="124"/>
      <c r="FE4" s="124"/>
      <c r="FF4" s="124"/>
      <c r="FG4" s="124"/>
      <c r="FH4" s="124"/>
      <c r="FI4" s="124"/>
      <c r="FJ4" s="124"/>
      <c r="FK4" s="124"/>
      <c r="FL4" s="124"/>
      <c r="FM4" s="124"/>
      <c r="FN4" s="124"/>
      <c r="FO4" s="124"/>
      <c r="FP4" s="124"/>
      <c r="FQ4" s="124"/>
      <c r="FR4" s="124"/>
      <c r="FS4" s="124"/>
      <c r="FT4" s="124"/>
      <c r="FU4" s="124"/>
      <c r="FV4" s="124"/>
      <c r="FW4" s="124"/>
      <c r="FX4" s="124"/>
      <c r="FY4" s="124"/>
      <c r="FZ4" s="124"/>
      <c r="GA4" s="124"/>
      <c r="GB4" s="124"/>
      <c r="GC4" s="124"/>
      <c r="GD4" s="124"/>
      <c r="GE4" s="124"/>
      <c r="GF4" s="124"/>
      <c r="GG4" s="124"/>
      <c r="GH4" s="124"/>
      <c r="GI4" s="124"/>
      <c r="GJ4" s="124"/>
      <c r="GK4" s="124"/>
      <c r="GL4" s="124"/>
      <c r="GM4" s="124"/>
      <c r="GN4" s="124"/>
      <c r="GO4" s="124"/>
      <c r="GP4" s="124"/>
      <c r="GQ4" s="124"/>
      <c r="GR4" s="124"/>
      <c r="GS4" s="124"/>
      <c r="GT4" s="124"/>
      <c r="GU4" s="124"/>
      <c r="GV4" s="124"/>
      <c r="GW4" s="124"/>
      <c r="GX4" s="124"/>
      <c r="GY4" s="124"/>
      <c r="GZ4" s="124"/>
      <c r="HA4" s="124"/>
      <c r="HB4" s="124"/>
      <c r="HC4" s="124"/>
      <c r="HD4" s="124"/>
      <c r="HE4" s="124"/>
      <c r="HF4" s="124"/>
      <c r="HG4" s="124"/>
      <c r="HH4" s="124"/>
      <c r="HI4" s="124"/>
      <c r="HJ4" s="124"/>
      <c r="HK4" s="124"/>
      <c r="HL4" s="124"/>
      <c r="HM4" s="124"/>
      <c r="HN4" s="124"/>
      <c r="HO4" s="124"/>
      <c r="HP4" s="124"/>
      <c r="HQ4" s="124"/>
      <c r="HR4" s="124"/>
      <c r="HS4" s="124"/>
      <c r="HT4" s="124"/>
      <c r="HU4" s="124"/>
      <c r="HV4" s="124"/>
      <c r="HW4" s="124"/>
      <c r="HX4" s="124"/>
      <c r="HY4" s="124"/>
      <c r="HZ4" s="124"/>
      <c r="IA4" s="124"/>
      <c r="IB4" s="124"/>
      <c r="IC4" s="124"/>
      <c r="ID4" s="124"/>
      <c r="IE4" s="124"/>
      <c r="IF4" s="124"/>
      <c r="IG4" s="124"/>
      <c r="IH4" s="124"/>
      <c r="II4" s="124"/>
      <c r="IJ4" s="124"/>
      <c r="IK4" s="124"/>
      <c r="IL4" s="124"/>
      <c r="IM4" s="124"/>
      <c r="IN4" s="124"/>
      <c r="IO4" s="124"/>
      <c r="IP4" s="124"/>
      <c r="IQ4" s="124"/>
      <c r="IR4" s="124"/>
      <c r="IS4" s="124"/>
      <c r="IT4" s="124"/>
      <c r="IU4" s="124"/>
      <c r="IV4" s="124"/>
      <c r="IW4" s="124"/>
      <c r="IX4" s="124"/>
      <c r="IY4" s="124"/>
      <c r="IZ4" s="124"/>
      <c r="JA4" s="124"/>
      <c r="JB4" s="124"/>
      <c r="JC4" s="124"/>
      <c r="JD4" s="124"/>
      <c r="JE4" s="124"/>
      <c r="JF4" s="124"/>
      <c r="JG4" s="124"/>
      <c r="JH4" s="124"/>
      <c r="JI4" s="124"/>
      <c r="JJ4" s="124"/>
      <c r="JK4" s="124"/>
      <c r="JL4" s="124"/>
      <c r="JM4" s="124"/>
      <c r="JN4" s="124"/>
      <c r="JO4" s="124"/>
      <c r="JP4" s="124"/>
      <c r="JQ4" s="124"/>
      <c r="JR4" s="124"/>
      <c r="JS4" s="124"/>
      <c r="JT4" s="124"/>
      <c r="JU4" s="124"/>
      <c r="JV4" s="124"/>
      <c r="JW4" s="124"/>
      <c r="JX4" s="124"/>
      <c r="JY4" s="124"/>
      <c r="JZ4" s="124"/>
      <c r="KA4" s="124"/>
      <c r="KB4" s="124"/>
      <c r="KC4" s="124"/>
      <c r="KD4" s="124"/>
      <c r="KE4" s="124"/>
      <c r="KF4" s="124"/>
      <c r="KG4" s="124"/>
      <c r="KH4" s="124"/>
      <c r="KI4" s="124"/>
      <c r="KJ4" s="124"/>
      <c r="KK4" s="124"/>
      <c r="KL4" s="124"/>
      <c r="KM4" s="124"/>
      <c r="KN4" s="124"/>
      <c r="KO4" s="124"/>
      <c r="KP4" s="124"/>
      <c r="KQ4" s="124"/>
      <c r="KR4" s="124"/>
      <c r="KS4" s="124"/>
      <c r="KT4" s="124"/>
      <c r="KU4" s="124"/>
      <c r="KV4" s="124"/>
      <c r="KW4" s="124"/>
      <c r="KX4" s="124"/>
      <c r="KY4" s="124"/>
      <c r="KZ4" s="124"/>
      <c r="LA4" s="124"/>
      <c r="LB4" s="124"/>
      <c r="LC4" s="124"/>
      <c r="LD4" s="124"/>
      <c r="LE4" s="124"/>
      <c r="LF4" s="124"/>
      <c r="LG4" s="124"/>
      <c r="LH4" s="124"/>
      <c r="LI4" s="124"/>
      <c r="LJ4" s="124"/>
      <c r="LK4" s="124"/>
      <c r="LL4" s="124"/>
      <c r="LM4" s="124"/>
      <c r="LN4" s="124"/>
      <c r="LO4" s="124"/>
      <c r="LP4" s="124"/>
      <c r="LQ4" s="124"/>
      <c r="LR4" s="124"/>
      <c r="LS4" s="124"/>
      <c r="LT4" s="124"/>
      <c r="LU4" s="124"/>
      <c r="LV4" s="124"/>
      <c r="LW4" s="124"/>
      <c r="LX4" s="124"/>
      <c r="LY4" s="124"/>
      <c r="LZ4" s="124"/>
      <c r="MA4" s="124"/>
      <c r="MB4" s="124"/>
      <c r="MC4" s="124"/>
      <c r="MD4" s="124"/>
      <c r="ME4" s="124"/>
      <c r="MF4" s="124"/>
      <c r="MG4" s="124"/>
      <c r="MH4" s="124"/>
      <c r="MI4" s="124"/>
      <c r="MJ4" s="124"/>
      <c r="MK4" s="124"/>
      <c r="ML4" s="124"/>
      <c r="MM4" s="124"/>
      <c r="MN4" s="124"/>
      <c r="MO4" s="124"/>
      <c r="MP4" s="124"/>
      <c r="MQ4" s="124"/>
      <c r="MR4" s="124"/>
      <c r="MS4" s="124"/>
      <c r="MT4" s="124"/>
      <c r="MU4" s="124"/>
      <c r="MV4" s="124"/>
      <c r="MW4" s="124"/>
      <c r="MX4" s="124"/>
      <c r="MY4" s="124"/>
      <c r="MZ4" s="124"/>
      <c r="NA4" s="124"/>
      <c r="NB4" s="124"/>
      <c r="NC4" s="124"/>
      <c r="ND4" s="124"/>
      <c r="NE4" s="124"/>
      <c r="NF4" s="124"/>
      <c r="NG4" s="124"/>
      <c r="NH4" s="124"/>
      <c r="NI4" s="124"/>
      <c r="NJ4" s="124"/>
      <c r="NK4" s="124"/>
      <c r="NL4" s="124"/>
      <c r="NM4" s="124"/>
      <c r="NN4" s="124"/>
      <c r="NO4" s="124"/>
      <c r="NP4" s="124"/>
      <c r="NQ4" s="124"/>
    </row>
    <row r="5" spans="1:381" s="119" customFormat="1" ht="25" customHeight="1" x14ac:dyDescent="0.15">
      <c r="A5" s="120"/>
      <c r="B5" s="141"/>
      <c r="C5" s="141"/>
      <c r="E5" s="145" t="s">
        <v>83</v>
      </c>
      <c r="F5" s="145"/>
      <c r="G5" s="148">
        <f ca="1">G6-8</f>
        <v>45839</v>
      </c>
      <c r="H5" s="148"/>
      <c r="I5" s="121"/>
      <c r="J5" s="122"/>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c r="CK5" s="124"/>
      <c r="CL5" s="124"/>
      <c r="CM5" s="124"/>
      <c r="CN5" s="124"/>
      <c r="CO5" s="124"/>
      <c r="CP5" s="124"/>
      <c r="CQ5" s="124"/>
      <c r="CR5" s="124"/>
      <c r="CS5" s="124"/>
      <c r="CT5" s="124"/>
      <c r="CU5" s="124"/>
      <c r="CV5" s="124"/>
      <c r="CW5" s="124"/>
      <c r="CX5" s="124"/>
      <c r="CY5" s="124"/>
      <c r="CZ5" s="124"/>
      <c r="DA5" s="124"/>
      <c r="DB5" s="124"/>
      <c r="DC5" s="124"/>
      <c r="DD5" s="124"/>
      <c r="DE5" s="124"/>
      <c r="DF5" s="124"/>
      <c r="DG5" s="124"/>
      <c r="DH5" s="124"/>
      <c r="DI5" s="124"/>
      <c r="DJ5" s="124"/>
      <c r="DK5" s="124"/>
      <c r="DL5" s="124"/>
      <c r="DM5" s="124"/>
      <c r="DN5" s="124"/>
      <c r="DO5" s="124"/>
      <c r="DP5" s="124"/>
      <c r="DQ5" s="124"/>
      <c r="DR5" s="124"/>
      <c r="DS5" s="124"/>
      <c r="DT5" s="124"/>
      <c r="DU5" s="124"/>
      <c r="DV5" s="124"/>
      <c r="DW5" s="124"/>
      <c r="DX5" s="124"/>
      <c r="DY5" s="124"/>
      <c r="DZ5" s="124"/>
      <c r="EA5" s="124"/>
      <c r="EB5" s="124"/>
      <c r="EC5" s="124"/>
      <c r="ED5" s="124"/>
      <c r="EE5" s="124"/>
      <c r="EF5" s="124"/>
      <c r="EG5" s="124"/>
      <c r="EH5" s="124"/>
      <c r="EI5" s="124"/>
      <c r="EJ5" s="124"/>
      <c r="EK5" s="124"/>
      <c r="EL5" s="124"/>
      <c r="EM5" s="124"/>
      <c r="EN5" s="124"/>
      <c r="EO5" s="124"/>
      <c r="EP5" s="124"/>
      <c r="EQ5" s="124"/>
      <c r="ER5" s="124"/>
      <c r="ES5" s="124"/>
      <c r="ET5" s="124"/>
      <c r="EU5" s="124"/>
      <c r="EV5" s="124"/>
      <c r="EW5" s="124"/>
      <c r="EX5" s="124"/>
      <c r="EY5" s="124"/>
      <c r="EZ5" s="124"/>
      <c r="FA5" s="124"/>
      <c r="FB5" s="124"/>
      <c r="FC5" s="124"/>
      <c r="FD5" s="124"/>
      <c r="FE5" s="124"/>
      <c r="FF5" s="124"/>
      <c r="FG5" s="124"/>
      <c r="FH5" s="124"/>
      <c r="FI5" s="124"/>
      <c r="FJ5" s="124"/>
      <c r="FK5" s="124"/>
      <c r="FL5" s="124"/>
      <c r="FM5" s="124"/>
      <c r="FN5" s="124"/>
      <c r="FO5" s="124"/>
      <c r="FP5" s="124"/>
      <c r="FQ5" s="124"/>
      <c r="FR5" s="124"/>
      <c r="FS5" s="124"/>
      <c r="FT5" s="124"/>
      <c r="FU5" s="124"/>
      <c r="FV5" s="124"/>
      <c r="FW5" s="124"/>
      <c r="FX5" s="124"/>
      <c r="FY5" s="124"/>
      <c r="FZ5" s="124"/>
      <c r="GA5" s="124"/>
      <c r="GB5" s="124"/>
      <c r="GC5" s="124"/>
      <c r="GD5" s="124"/>
      <c r="GE5" s="124"/>
      <c r="GF5" s="124"/>
      <c r="GG5" s="124"/>
      <c r="GH5" s="124"/>
      <c r="GI5" s="124"/>
      <c r="GJ5" s="124"/>
      <c r="GK5" s="124"/>
      <c r="GL5" s="124"/>
      <c r="GM5" s="124"/>
      <c r="GN5" s="124"/>
      <c r="GO5" s="124"/>
      <c r="GP5" s="124"/>
      <c r="GQ5" s="124"/>
      <c r="GR5" s="124"/>
      <c r="GS5" s="124"/>
      <c r="GT5" s="124"/>
      <c r="GU5" s="124"/>
      <c r="GV5" s="124"/>
      <c r="GW5" s="124"/>
      <c r="GX5" s="124"/>
      <c r="GY5" s="124"/>
      <c r="GZ5" s="124"/>
      <c r="HA5" s="124"/>
      <c r="HB5" s="124"/>
      <c r="HC5" s="124"/>
      <c r="HD5" s="124"/>
      <c r="HE5" s="124"/>
      <c r="HF5" s="124"/>
      <c r="HG5" s="124"/>
      <c r="HH5" s="124"/>
      <c r="HI5" s="124"/>
      <c r="HJ5" s="124"/>
      <c r="HK5" s="124"/>
      <c r="HL5" s="124"/>
      <c r="HM5" s="124"/>
      <c r="HN5" s="124"/>
      <c r="HO5" s="124"/>
      <c r="HP5" s="124"/>
      <c r="HQ5" s="124"/>
      <c r="HR5" s="124"/>
      <c r="HS5" s="124"/>
      <c r="HT5" s="124"/>
      <c r="HU5" s="124"/>
      <c r="HV5" s="124"/>
      <c r="HW5" s="124"/>
      <c r="HX5" s="124"/>
      <c r="HY5" s="124"/>
      <c r="HZ5" s="124"/>
      <c r="IA5" s="124"/>
      <c r="IB5" s="124"/>
      <c r="IC5" s="124"/>
      <c r="ID5" s="124"/>
      <c r="IE5" s="124"/>
      <c r="IF5" s="124"/>
      <c r="IG5" s="124"/>
      <c r="IH5" s="124"/>
      <c r="II5" s="124"/>
      <c r="IJ5" s="124"/>
      <c r="IK5" s="124"/>
      <c r="IL5" s="124"/>
      <c r="IM5" s="124"/>
      <c r="IN5" s="124"/>
      <c r="IO5" s="124"/>
      <c r="IP5" s="124"/>
      <c r="IQ5" s="124"/>
      <c r="IR5" s="124"/>
      <c r="IS5" s="124"/>
      <c r="IT5" s="124"/>
      <c r="IU5" s="124"/>
      <c r="IV5" s="124"/>
      <c r="IW5" s="124"/>
      <c r="IX5" s="124"/>
      <c r="IY5" s="124"/>
      <c r="IZ5" s="124"/>
      <c r="JA5" s="124"/>
      <c r="JB5" s="124"/>
      <c r="JC5" s="124"/>
      <c r="JD5" s="124"/>
      <c r="JE5" s="124"/>
      <c r="JF5" s="124"/>
      <c r="JG5" s="124"/>
      <c r="JH5" s="124"/>
      <c r="JI5" s="124"/>
      <c r="JJ5" s="124"/>
      <c r="JK5" s="124"/>
      <c r="JL5" s="124"/>
      <c r="JM5" s="124"/>
      <c r="JN5" s="124"/>
      <c r="JO5" s="124"/>
      <c r="JP5" s="124"/>
      <c r="JQ5" s="124"/>
      <c r="JR5" s="124"/>
      <c r="JS5" s="124"/>
      <c r="JT5" s="124"/>
      <c r="JU5" s="124"/>
      <c r="JV5" s="124"/>
      <c r="JW5" s="124"/>
      <c r="JX5" s="124"/>
      <c r="JY5" s="124"/>
      <c r="JZ5" s="124"/>
      <c r="KA5" s="124"/>
      <c r="KB5" s="124"/>
      <c r="KC5" s="124"/>
      <c r="KD5" s="124"/>
      <c r="KE5" s="124"/>
      <c r="KF5" s="124"/>
      <c r="KG5" s="124"/>
      <c r="KH5" s="124"/>
      <c r="KI5" s="124"/>
      <c r="KJ5" s="124"/>
      <c r="KK5" s="124"/>
      <c r="KL5" s="124"/>
      <c r="KM5" s="124"/>
      <c r="KN5" s="124"/>
      <c r="KO5" s="124"/>
      <c r="KP5" s="124"/>
      <c r="KQ5" s="124"/>
      <c r="KR5" s="124"/>
      <c r="KS5" s="124"/>
      <c r="KT5" s="124"/>
      <c r="KU5" s="124"/>
      <c r="KV5" s="124"/>
      <c r="KW5" s="124"/>
      <c r="KX5" s="124"/>
      <c r="KY5" s="124"/>
      <c r="KZ5" s="124"/>
      <c r="LA5" s="124"/>
      <c r="LB5" s="124"/>
      <c r="LC5" s="124"/>
      <c r="LD5" s="124"/>
      <c r="LE5" s="124"/>
      <c r="LF5" s="124"/>
      <c r="LG5" s="124"/>
      <c r="LH5" s="124"/>
      <c r="LI5" s="124"/>
      <c r="LJ5" s="124"/>
      <c r="LK5" s="124"/>
      <c r="LL5" s="124"/>
      <c r="LM5" s="124"/>
      <c r="LN5" s="124"/>
      <c r="LO5" s="124"/>
      <c r="LP5" s="124"/>
      <c r="LQ5" s="124"/>
      <c r="LR5" s="124"/>
      <c r="LS5" s="124"/>
      <c r="LT5" s="124"/>
      <c r="LU5" s="124"/>
      <c r="LV5" s="124"/>
      <c r="LW5" s="124"/>
      <c r="LX5" s="124"/>
      <c r="LY5" s="124"/>
      <c r="LZ5" s="124"/>
      <c r="MA5" s="124"/>
      <c r="MB5" s="124"/>
      <c r="MC5" s="124"/>
      <c r="MD5" s="124"/>
      <c r="ME5" s="124"/>
      <c r="MF5" s="124"/>
      <c r="MG5" s="124"/>
      <c r="MH5" s="124"/>
      <c r="MI5" s="124"/>
      <c r="MJ5" s="124"/>
      <c r="MK5" s="124"/>
      <c r="ML5" s="124"/>
      <c r="MM5" s="124"/>
      <c r="MN5" s="124"/>
      <c r="MO5" s="124"/>
      <c r="MP5" s="124"/>
      <c r="MQ5" s="124"/>
      <c r="MR5" s="124"/>
      <c r="MS5" s="124"/>
      <c r="MT5" s="124"/>
      <c r="MU5" s="124"/>
      <c r="MV5" s="124"/>
      <c r="MW5" s="124"/>
      <c r="MX5" s="124"/>
      <c r="MY5" s="124"/>
      <c r="MZ5" s="124"/>
      <c r="NA5" s="124"/>
      <c r="NB5" s="124"/>
      <c r="NC5" s="124"/>
      <c r="ND5" s="124"/>
      <c r="NE5" s="124"/>
      <c r="NF5" s="124"/>
      <c r="NG5" s="124"/>
      <c r="NH5" s="124"/>
      <c r="NI5" s="124"/>
      <c r="NJ5" s="124"/>
      <c r="NK5" s="124"/>
      <c r="NL5" s="124"/>
      <c r="NM5" s="124"/>
      <c r="NN5" s="124"/>
      <c r="NO5" s="124"/>
      <c r="NP5" s="124"/>
      <c r="NQ5" s="124"/>
    </row>
    <row r="6" spans="1:381" s="119" customFormat="1" ht="25" customHeight="1" x14ac:dyDescent="0.15">
      <c r="A6" s="116"/>
      <c r="B6" s="141"/>
      <c r="C6" s="141"/>
      <c r="E6" s="145" t="s">
        <v>5</v>
      </c>
      <c r="F6" s="145"/>
      <c r="G6" s="149">
        <f ca="1">TODAY()</f>
        <v>45847</v>
      </c>
      <c r="H6" s="149"/>
      <c r="I6" s="121"/>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124"/>
      <c r="GZ6" s="124"/>
      <c r="HA6" s="124"/>
      <c r="HB6" s="124"/>
      <c r="HC6" s="124"/>
      <c r="HD6" s="124"/>
      <c r="HE6" s="124"/>
      <c r="HF6" s="124"/>
      <c r="HG6" s="124"/>
      <c r="HH6" s="124"/>
      <c r="HI6" s="124"/>
      <c r="HJ6" s="124"/>
      <c r="HK6" s="124"/>
      <c r="HL6" s="124"/>
      <c r="HM6" s="124"/>
      <c r="HN6" s="124"/>
      <c r="HO6" s="124"/>
      <c r="HP6" s="124"/>
      <c r="HQ6" s="124"/>
      <c r="HR6" s="124"/>
      <c r="HS6" s="124"/>
      <c r="HT6" s="124"/>
      <c r="HU6" s="124"/>
      <c r="HV6" s="124"/>
      <c r="HW6" s="124"/>
      <c r="HX6" s="124"/>
      <c r="HY6" s="124"/>
      <c r="HZ6" s="124"/>
      <c r="IA6" s="124"/>
      <c r="IB6" s="124"/>
      <c r="IC6" s="124"/>
      <c r="ID6" s="124"/>
      <c r="IE6" s="124"/>
      <c r="IF6" s="124"/>
      <c r="IG6" s="124"/>
      <c r="IH6" s="124"/>
      <c r="II6" s="124"/>
      <c r="IJ6" s="124"/>
      <c r="IK6" s="124"/>
      <c r="IL6" s="124"/>
      <c r="IM6" s="124"/>
      <c r="IN6" s="124"/>
      <c r="IO6" s="124"/>
      <c r="IP6" s="124"/>
      <c r="IQ6" s="124"/>
      <c r="IR6" s="124"/>
      <c r="IS6" s="124"/>
      <c r="IT6" s="124"/>
      <c r="IU6" s="124"/>
      <c r="IV6" s="124"/>
      <c r="IW6" s="124"/>
      <c r="IX6" s="124"/>
      <c r="IY6" s="124"/>
      <c r="IZ6" s="124"/>
      <c r="JA6" s="124"/>
      <c r="JB6" s="124"/>
      <c r="JC6" s="124"/>
      <c r="JD6" s="124"/>
      <c r="JE6" s="124"/>
      <c r="JF6" s="124"/>
      <c r="JG6" s="124"/>
      <c r="JH6" s="124"/>
      <c r="JI6" s="124"/>
      <c r="JJ6" s="124"/>
      <c r="JK6" s="124"/>
      <c r="JL6" s="124"/>
      <c r="JM6" s="124"/>
      <c r="JN6" s="124"/>
      <c r="JO6" s="124"/>
      <c r="JP6" s="124"/>
      <c r="JQ6" s="124"/>
      <c r="JR6" s="124"/>
      <c r="JS6" s="124"/>
      <c r="JT6" s="124"/>
      <c r="JU6" s="124"/>
      <c r="JV6" s="124"/>
      <c r="JW6" s="124"/>
      <c r="JX6" s="124"/>
      <c r="JY6" s="124"/>
      <c r="JZ6" s="124"/>
      <c r="KA6" s="124"/>
      <c r="KB6" s="124"/>
      <c r="KC6" s="124"/>
      <c r="KD6" s="124"/>
      <c r="KE6" s="124"/>
      <c r="KF6" s="124"/>
      <c r="KG6" s="124"/>
      <c r="KH6" s="124"/>
      <c r="KI6" s="124"/>
      <c r="KJ6" s="124"/>
      <c r="KK6" s="124"/>
      <c r="KL6" s="124"/>
      <c r="KM6" s="124"/>
      <c r="KN6" s="124"/>
      <c r="KO6" s="124"/>
      <c r="KP6" s="124"/>
      <c r="KQ6" s="124"/>
      <c r="KR6" s="124"/>
      <c r="KS6" s="124"/>
      <c r="KT6" s="124"/>
      <c r="KU6" s="124"/>
      <c r="KV6" s="124"/>
      <c r="KW6" s="124"/>
      <c r="KX6" s="124"/>
      <c r="KY6" s="124"/>
      <c r="KZ6" s="124"/>
      <c r="LA6" s="124"/>
      <c r="LB6" s="124"/>
      <c r="LC6" s="124"/>
      <c r="LD6" s="124"/>
      <c r="LE6" s="124"/>
      <c r="LF6" s="124"/>
      <c r="LG6" s="124"/>
      <c r="LH6" s="124"/>
      <c r="LI6" s="124"/>
      <c r="LJ6" s="124"/>
      <c r="LK6" s="124"/>
      <c r="LL6" s="124"/>
      <c r="LM6" s="124"/>
      <c r="LN6" s="124"/>
      <c r="LO6" s="124"/>
      <c r="LP6" s="124"/>
      <c r="LQ6" s="124"/>
      <c r="LR6" s="124"/>
      <c r="LS6" s="124"/>
      <c r="LT6" s="124"/>
      <c r="LU6" s="124"/>
      <c r="LV6" s="124"/>
      <c r="LW6" s="124"/>
      <c r="LX6" s="124"/>
      <c r="LY6" s="124"/>
      <c r="LZ6" s="124"/>
      <c r="MA6" s="124"/>
      <c r="MB6" s="124"/>
      <c r="MC6" s="124"/>
      <c r="MD6" s="124"/>
      <c r="ME6" s="124"/>
      <c r="MF6" s="124"/>
      <c r="MG6" s="124"/>
      <c r="MH6" s="124"/>
      <c r="MI6" s="124"/>
      <c r="MJ6" s="124"/>
      <c r="MK6" s="124"/>
      <c r="ML6" s="124"/>
      <c r="MM6" s="124"/>
      <c r="MN6" s="124"/>
      <c r="MO6" s="124"/>
      <c r="MP6" s="124"/>
      <c r="MQ6" s="124"/>
      <c r="MR6" s="124"/>
      <c r="MS6" s="124"/>
      <c r="MT6" s="124"/>
      <c r="MU6" s="124"/>
      <c r="MV6" s="124"/>
      <c r="MW6" s="124"/>
      <c r="MX6" s="124"/>
      <c r="MY6" s="124"/>
      <c r="MZ6" s="124"/>
      <c r="NA6" s="124"/>
      <c r="NB6" s="124"/>
      <c r="NC6" s="124"/>
      <c r="ND6" s="124"/>
      <c r="NE6" s="124"/>
      <c r="NF6" s="124"/>
      <c r="NG6" s="124"/>
      <c r="NH6" s="124"/>
      <c r="NI6" s="124"/>
      <c r="NJ6" s="124"/>
      <c r="NK6" s="124"/>
      <c r="NL6" s="124"/>
      <c r="NM6" s="124"/>
      <c r="NN6" s="124"/>
      <c r="NO6" s="124"/>
      <c r="NP6" s="124"/>
      <c r="NQ6" s="124"/>
    </row>
    <row r="7" spans="1:381" s="119" customFormat="1" ht="25" customHeight="1" x14ac:dyDescent="0.15">
      <c r="A7" s="116"/>
      <c r="B7" s="125" t="s">
        <v>6</v>
      </c>
      <c r="C7" s="125"/>
      <c r="D7" s="125"/>
      <c r="E7" s="145" t="s">
        <v>84</v>
      </c>
      <c r="F7" s="145"/>
      <c r="G7" s="150">
        <v>1</v>
      </c>
      <c r="H7" s="150"/>
      <c r="I7" s="118"/>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6"/>
      <c r="EG7" s="126"/>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6"/>
      <c r="FZ7" s="126"/>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6"/>
      <c r="HS7" s="126"/>
      <c r="HT7" s="126"/>
      <c r="HU7" s="126"/>
      <c r="HV7" s="126"/>
      <c r="HW7" s="126"/>
      <c r="HX7" s="126"/>
      <c r="HY7" s="126"/>
      <c r="HZ7" s="126"/>
      <c r="IA7" s="126"/>
      <c r="IB7" s="126"/>
      <c r="IC7" s="126"/>
      <c r="ID7" s="126"/>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6"/>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6"/>
      <c r="LP7" s="126"/>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6"/>
      <c r="NI7" s="126"/>
      <c r="NJ7" s="126"/>
      <c r="NK7" s="126"/>
      <c r="NL7" s="126"/>
      <c r="NM7" s="126"/>
      <c r="NN7" s="126"/>
      <c r="NO7" s="126"/>
      <c r="NP7" s="126"/>
      <c r="NQ7" s="126"/>
    </row>
    <row r="8" spans="1:381" s="1" customFormat="1" ht="29" customHeight="1" x14ac:dyDescent="0.15">
      <c r="A8" s="91"/>
      <c r="B8" s="139" t="s">
        <v>120</v>
      </c>
      <c r="C8" s="139"/>
      <c r="D8" s="139"/>
      <c r="F8" s="2"/>
      <c r="I8" s="94"/>
      <c r="K8" s="137">
        <f ca="1">K9</f>
        <v>45838</v>
      </c>
      <c r="L8" s="138"/>
      <c r="M8" s="138"/>
      <c r="N8" s="138"/>
      <c r="O8" s="138"/>
      <c r="P8" s="138"/>
      <c r="Q8" s="138"/>
      <c r="R8" s="137">
        <f ca="1">R9</f>
        <v>45845</v>
      </c>
      <c r="S8" s="138"/>
      <c r="T8" s="138"/>
      <c r="U8" s="138"/>
      <c r="V8" s="138"/>
      <c r="W8" s="138"/>
      <c r="X8" s="138"/>
      <c r="Y8" s="137">
        <f ca="1">Y9</f>
        <v>45852</v>
      </c>
      <c r="Z8" s="138"/>
      <c r="AA8" s="138"/>
      <c r="AB8" s="138"/>
      <c r="AC8" s="138"/>
      <c r="AD8" s="138"/>
      <c r="AE8" s="138"/>
      <c r="AF8" s="137">
        <f ca="1">AF9</f>
        <v>45859</v>
      </c>
      <c r="AG8" s="138"/>
      <c r="AH8" s="138"/>
      <c r="AI8" s="138"/>
      <c r="AJ8" s="138"/>
      <c r="AK8" s="138"/>
      <c r="AL8" s="138"/>
      <c r="AM8" s="137">
        <f ca="1">AM9</f>
        <v>45866</v>
      </c>
      <c r="AN8" s="138"/>
      <c r="AO8" s="138"/>
      <c r="AP8" s="138"/>
      <c r="AQ8" s="138"/>
      <c r="AR8" s="138"/>
      <c r="AS8" s="138"/>
      <c r="AT8" s="137">
        <f ca="1">AT9</f>
        <v>45873</v>
      </c>
      <c r="AU8" s="138"/>
      <c r="AV8" s="138"/>
      <c r="AW8" s="138"/>
      <c r="AX8" s="138"/>
      <c r="AY8" s="138"/>
      <c r="AZ8" s="138"/>
      <c r="BA8" s="127">
        <f ca="1">BA9</f>
        <v>45880</v>
      </c>
      <c r="BB8" s="128"/>
      <c r="BC8" s="128"/>
      <c r="BD8" s="128"/>
      <c r="BE8" s="128"/>
      <c r="BF8" s="128"/>
      <c r="BG8" s="129"/>
      <c r="BH8" s="127">
        <f ca="1">BH9</f>
        <v>45887</v>
      </c>
      <c r="BI8" s="128"/>
      <c r="BJ8" s="128"/>
      <c r="BK8" s="128"/>
      <c r="BL8" s="128"/>
      <c r="BM8" s="128"/>
      <c r="BN8" s="129"/>
      <c r="BO8" s="127">
        <f ca="1">BO9</f>
        <v>45894</v>
      </c>
      <c r="BP8" s="128"/>
      <c r="BQ8" s="128"/>
      <c r="BR8" s="128"/>
      <c r="BS8" s="128"/>
      <c r="BT8" s="128"/>
      <c r="BU8" s="129"/>
      <c r="BV8" s="127">
        <f ca="1">BV9</f>
        <v>45901</v>
      </c>
      <c r="BW8" s="128"/>
      <c r="BX8" s="128"/>
      <c r="BY8" s="128"/>
      <c r="BZ8" s="128"/>
      <c r="CA8" s="128"/>
      <c r="CB8" s="129"/>
      <c r="CC8" s="127">
        <f ca="1">CC9</f>
        <v>45908</v>
      </c>
      <c r="CD8" s="128"/>
      <c r="CE8" s="128"/>
      <c r="CF8" s="128"/>
      <c r="CG8" s="128"/>
      <c r="CH8" s="128"/>
      <c r="CI8" s="129"/>
      <c r="CJ8" s="127">
        <f ca="1">CJ9</f>
        <v>45915</v>
      </c>
      <c r="CK8" s="128"/>
      <c r="CL8" s="128"/>
      <c r="CM8" s="128"/>
      <c r="CN8" s="128"/>
      <c r="CO8" s="128"/>
      <c r="CP8" s="129"/>
      <c r="CQ8" s="127">
        <f ca="1">CQ9</f>
        <v>45922</v>
      </c>
      <c r="CR8" s="128"/>
      <c r="CS8" s="128"/>
      <c r="CT8" s="128"/>
      <c r="CU8" s="128"/>
      <c r="CV8" s="128"/>
      <c r="CW8" s="129"/>
      <c r="CX8" s="127">
        <f ca="1">CX9</f>
        <v>45929</v>
      </c>
      <c r="CY8" s="128"/>
      <c r="CZ8" s="128"/>
      <c r="DA8" s="128"/>
      <c r="DB8" s="128"/>
      <c r="DC8" s="128"/>
      <c r="DD8" s="129"/>
      <c r="DE8" s="127">
        <f ca="1">DE9</f>
        <v>45936</v>
      </c>
      <c r="DF8" s="128"/>
      <c r="DG8" s="128"/>
      <c r="DH8" s="128"/>
      <c r="DI8" s="128"/>
      <c r="DJ8" s="128"/>
      <c r="DK8" s="129"/>
      <c r="DL8" s="127">
        <f ca="1">DL9</f>
        <v>45943</v>
      </c>
      <c r="DM8" s="128"/>
      <c r="DN8" s="128"/>
      <c r="DO8" s="128"/>
      <c r="DP8" s="128"/>
      <c r="DQ8" s="128"/>
      <c r="DR8" s="129"/>
      <c r="DS8" s="127">
        <f ca="1">DS9</f>
        <v>45950</v>
      </c>
      <c r="DT8" s="128"/>
      <c r="DU8" s="128"/>
      <c r="DV8" s="128"/>
      <c r="DW8" s="128"/>
      <c r="DX8" s="128"/>
      <c r="DY8" s="129"/>
      <c r="DZ8" s="127">
        <f ca="1">DZ9</f>
        <v>45957</v>
      </c>
      <c r="EA8" s="128"/>
      <c r="EB8" s="128"/>
      <c r="EC8" s="128"/>
      <c r="ED8" s="128"/>
      <c r="EE8" s="128"/>
      <c r="EF8" s="129"/>
      <c r="EG8" s="127">
        <f ca="1">EG9</f>
        <v>45964</v>
      </c>
      <c r="EH8" s="128"/>
      <c r="EI8" s="128"/>
      <c r="EJ8" s="128"/>
      <c r="EK8" s="128"/>
      <c r="EL8" s="128"/>
      <c r="EM8" s="129"/>
      <c r="EN8" s="127">
        <f ca="1">EN9</f>
        <v>45971</v>
      </c>
      <c r="EO8" s="128"/>
      <c r="EP8" s="128"/>
      <c r="EQ8" s="128"/>
      <c r="ER8" s="128"/>
      <c r="ES8" s="128"/>
      <c r="ET8" s="129"/>
      <c r="EU8" s="127">
        <f ca="1">EU9</f>
        <v>45978</v>
      </c>
      <c r="EV8" s="128"/>
      <c r="EW8" s="128"/>
      <c r="EX8" s="128"/>
      <c r="EY8" s="128"/>
      <c r="EZ8" s="128"/>
      <c r="FA8" s="129"/>
      <c r="FB8" s="127">
        <f ca="1">FB9</f>
        <v>45985</v>
      </c>
      <c r="FC8" s="128"/>
      <c r="FD8" s="128"/>
      <c r="FE8" s="128"/>
      <c r="FF8" s="128"/>
      <c r="FG8" s="128"/>
      <c r="FH8" s="129"/>
      <c r="FI8" s="127">
        <f ca="1">FI9</f>
        <v>45992</v>
      </c>
      <c r="FJ8" s="128"/>
      <c r="FK8" s="128"/>
      <c r="FL8" s="128"/>
      <c r="FM8" s="128"/>
      <c r="FN8" s="128"/>
      <c r="FO8" s="129"/>
      <c r="FP8" s="127">
        <f ca="1">FP9</f>
        <v>45999</v>
      </c>
      <c r="FQ8" s="128"/>
      <c r="FR8" s="128"/>
      <c r="FS8" s="128"/>
      <c r="FT8" s="128"/>
      <c r="FU8" s="128"/>
      <c r="FV8" s="129"/>
      <c r="FW8" s="127">
        <f ca="1">FW9</f>
        <v>46006</v>
      </c>
      <c r="FX8" s="128"/>
      <c r="FY8" s="128"/>
      <c r="FZ8" s="128"/>
      <c r="GA8" s="128"/>
      <c r="GB8" s="128"/>
      <c r="GC8" s="129"/>
      <c r="GD8" s="127">
        <f ca="1">GD9</f>
        <v>46013</v>
      </c>
      <c r="GE8" s="128"/>
      <c r="GF8" s="128"/>
      <c r="GG8" s="128"/>
      <c r="GH8" s="128"/>
      <c r="GI8" s="128"/>
      <c r="GJ8" s="129"/>
      <c r="GK8" s="127">
        <f ca="1">GK9</f>
        <v>46020</v>
      </c>
      <c r="GL8" s="128"/>
      <c r="GM8" s="128"/>
      <c r="GN8" s="128"/>
      <c r="GO8" s="128"/>
      <c r="GP8" s="128"/>
      <c r="GQ8" s="129"/>
      <c r="GR8" s="127">
        <f ca="1">GR9</f>
        <v>46027</v>
      </c>
      <c r="GS8" s="128"/>
      <c r="GT8" s="128"/>
      <c r="GU8" s="128"/>
      <c r="GV8" s="128"/>
      <c r="GW8" s="128"/>
      <c r="GX8" s="129"/>
      <c r="GY8" s="127">
        <f ca="1">GY9</f>
        <v>46034</v>
      </c>
      <c r="GZ8" s="128"/>
      <c r="HA8" s="128"/>
      <c r="HB8" s="128"/>
      <c r="HC8" s="128"/>
      <c r="HD8" s="128"/>
      <c r="HE8" s="129"/>
      <c r="HF8" s="127">
        <f ca="1">HF9</f>
        <v>46041</v>
      </c>
      <c r="HG8" s="128"/>
      <c r="HH8" s="128"/>
      <c r="HI8" s="128"/>
      <c r="HJ8" s="128"/>
      <c r="HK8" s="128"/>
      <c r="HL8" s="129"/>
      <c r="HM8" s="127">
        <f ca="1">HM9</f>
        <v>46048</v>
      </c>
      <c r="HN8" s="128"/>
      <c r="HO8" s="128"/>
      <c r="HP8" s="128"/>
      <c r="HQ8" s="128"/>
      <c r="HR8" s="128"/>
      <c r="HS8" s="129"/>
      <c r="HT8" s="127">
        <f ca="1">HT9</f>
        <v>46055</v>
      </c>
      <c r="HU8" s="128"/>
      <c r="HV8" s="128"/>
      <c r="HW8" s="128"/>
      <c r="HX8" s="128"/>
      <c r="HY8" s="128"/>
      <c r="HZ8" s="129"/>
      <c r="IA8" s="127">
        <f ca="1">IA9</f>
        <v>46062</v>
      </c>
      <c r="IB8" s="128"/>
      <c r="IC8" s="128"/>
      <c r="ID8" s="128"/>
      <c r="IE8" s="128"/>
      <c r="IF8" s="128"/>
      <c r="IG8" s="129"/>
      <c r="IH8" s="127">
        <f ca="1">IH9</f>
        <v>46069</v>
      </c>
      <c r="II8" s="128"/>
      <c r="IJ8" s="128"/>
      <c r="IK8" s="128"/>
      <c r="IL8" s="128"/>
      <c r="IM8" s="128"/>
      <c r="IN8" s="129"/>
      <c r="IO8" s="127">
        <f ca="1">IO9</f>
        <v>46076</v>
      </c>
      <c r="IP8" s="128"/>
      <c r="IQ8" s="128"/>
      <c r="IR8" s="128"/>
      <c r="IS8" s="128"/>
      <c r="IT8" s="128"/>
      <c r="IU8" s="129"/>
      <c r="IV8" s="127">
        <f ca="1">IV9</f>
        <v>46083</v>
      </c>
      <c r="IW8" s="128"/>
      <c r="IX8" s="128"/>
      <c r="IY8" s="128"/>
      <c r="IZ8" s="128"/>
      <c r="JA8" s="128"/>
      <c r="JB8" s="129"/>
      <c r="JC8" s="127">
        <f ca="1">JC9</f>
        <v>46090</v>
      </c>
      <c r="JD8" s="128"/>
      <c r="JE8" s="128"/>
      <c r="JF8" s="128"/>
      <c r="JG8" s="128"/>
      <c r="JH8" s="128"/>
      <c r="JI8" s="129"/>
      <c r="JJ8" s="127">
        <f ca="1">JJ9</f>
        <v>46097</v>
      </c>
      <c r="JK8" s="128"/>
      <c r="JL8" s="128"/>
      <c r="JM8" s="128"/>
      <c r="JN8" s="128"/>
      <c r="JO8" s="128"/>
      <c r="JP8" s="129"/>
      <c r="JQ8" s="127">
        <f ca="1">JQ9</f>
        <v>46104</v>
      </c>
      <c r="JR8" s="128"/>
      <c r="JS8" s="128"/>
      <c r="JT8" s="128"/>
      <c r="JU8" s="128"/>
      <c r="JV8" s="128"/>
      <c r="JW8" s="129"/>
      <c r="JX8" s="127">
        <f ca="1">JX9</f>
        <v>46111</v>
      </c>
      <c r="JY8" s="128"/>
      <c r="JZ8" s="128"/>
      <c r="KA8" s="128"/>
      <c r="KB8" s="128"/>
      <c r="KC8" s="128"/>
      <c r="KD8" s="129"/>
      <c r="KE8" s="127">
        <f ca="1">KE9</f>
        <v>46118</v>
      </c>
      <c r="KF8" s="128"/>
      <c r="KG8" s="128"/>
      <c r="KH8" s="128"/>
      <c r="KI8" s="128"/>
      <c r="KJ8" s="128"/>
      <c r="KK8" s="129"/>
      <c r="KL8" s="127">
        <f ca="1">KL9</f>
        <v>46125</v>
      </c>
      <c r="KM8" s="128"/>
      <c r="KN8" s="128"/>
      <c r="KO8" s="128"/>
      <c r="KP8" s="128"/>
      <c r="KQ8" s="128"/>
      <c r="KR8" s="129"/>
      <c r="KS8" s="127">
        <f ca="1">KS9</f>
        <v>46132</v>
      </c>
      <c r="KT8" s="128"/>
      <c r="KU8" s="128"/>
      <c r="KV8" s="128"/>
      <c r="KW8" s="128"/>
      <c r="KX8" s="128"/>
      <c r="KY8" s="129"/>
      <c r="KZ8" s="127">
        <f ca="1">KZ9</f>
        <v>46139</v>
      </c>
      <c r="LA8" s="128"/>
      <c r="LB8" s="128"/>
      <c r="LC8" s="128"/>
      <c r="LD8" s="128"/>
      <c r="LE8" s="128"/>
      <c r="LF8" s="129"/>
      <c r="LG8" s="127">
        <f ca="1">LG9</f>
        <v>46146</v>
      </c>
      <c r="LH8" s="128"/>
      <c r="LI8" s="128"/>
      <c r="LJ8" s="128"/>
      <c r="LK8" s="128"/>
      <c r="LL8" s="128"/>
      <c r="LM8" s="129"/>
      <c r="LN8" s="127">
        <f ca="1">LN9</f>
        <v>46153</v>
      </c>
      <c r="LO8" s="128"/>
      <c r="LP8" s="128"/>
      <c r="LQ8" s="128"/>
      <c r="LR8" s="128"/>
      <c r="LS8" s="128"/>
      <c r="LT8" s="129"/>
      <c r="LU8" s="127">
        <f ca="1">LU9</f>
        <v>46160</v>
      </c>
      <c r="LV8" s="128"/>
      <c r="LW8" s="128"/>
      <c r="LX8" s="128"/>
      <c r="LY8" s="128"/>
      <c r="LZ8" s="128"/>
      <c r="MA8" s="129"/>
      <c r="MB8" s="127">
        <f ca="1">MB9</f>
        <v>46167</v>
      </c>
      <c r="MC8" s="128"/>
      <c r="MD8" s="128"/>
      <c r="ME8" s="128"/>
      <c r="MF8" s="128"/>
      <c r="MG8" s="128"/>
      <c r="MH8" s="129"/>
      <c r="MI8" s="127">
        <f ca="1">MI9</f>
        <v>46174</v>
      </c>
      <c r="MJ8" s="128"/>
      <c r="MK8" s="128"/>
      <c r="ML8" s="128"/>
      <c r="MM8" s="128"/>
      <c r="MN8" s="128"/>
      <c r="MO8" s="129"/>
      <c r="MP8" s="127">
        <f ca="1">MP9</f>
        <v>46181</v>
      </c>
      <c r="MQ8" s="128"/>
      <c r="MR8" s="128"/>
      <c r="MS8" s="128"/>
      <c r="MT8" s="128"/>
      <c r="MU8" s="128"/>
      <c r="MV8" s="129"/>
      <c r="MW8" s="127">
        <f ca="1">MW9</f>
        <v>46188</v>
      </c>
      <c r="MX8" s="128"/>
      <c r="MY8" s="128"/>
      <c r="MZ8" s="128"/>
      <c r="NA8" s="128"/>
      <c r="NB8" s="128"/>
      <c r="NC8" s="129"/>
      <c r="ND8" s="127">
        <f ca="1">ND9</f>
        <v>46195</v>
      </c>
      <c r="NE8" s="128"/>
      <c r="NF8" s="128"/>
      <c r="NG8" s="128"/>
      <c r="NH8" s="128"/>
      <c r="NI8" s="128"/>
      <c r="NJ8" s="129"/>
      <c r="NK8" s="127">
        <f ca="1">NK9</f>
        <v>46202</v>
      </c>
      <c r="NL8" s="128"/>
      <c r="NM8" s="128"/>
      <c r="NN8" s="128"/>
      <c r="NO8" s="128"/>
      <c r="NP8" s="128"/>
      <c r="NQ8" s="129"/>
    </row>
    <row r="9" spans="1:381" s="1" customFormat="1" ht="15" customHeight="1" x14ac:dyDescent="0.15">
      <c r="A9" s="131"/>
      <c r="B9" s="132" t="s">
        <v>15</v>
      </c>
      <c r="C9" s="132" t="s">
        <v>3</v>
      </c>
      <c r="D9" s="134" t="s">
        <v>4</v>
      </c>
      <c r="E9" s="136" t="s">
        <v>0</v>
      </c>
      <c r="F9" s="136" t="s">
        <v>1</v>
      </c>
      <c r="G9" s="136" t="s">
        <v>2</v>
      </c>
      <c r="H9" s="136" t="s">
        <v>9</v>
      </c>
      <c r="I9" s="95"/>
      <c r="K9" s="22">
        <f ca="1">Project_Start-WEEKDAY(Project_Start,1)+2+7*(Display_Week-1)</f>
        <v>45838</v>
      </c>
      <c r="L9" s="3">
        <f ca="1">K9+1</f>
        <v>45839</v>
      </c>
      <c r="M9" s="3">
        <f t="shared" ref="M9:AS9" ca="1" si="0">L9+1</f>
        <v>45840</v>
      </c>
      <c r="N9" s="3">
        <f t="shared" ca="1" si="0"/>
        <v>45841</v>
      </c>
      <c r="O9" s="3">
        <f t="shared" ca="1" si="0"/>
        <v>45842</v>
      </c>
      <c r="P9" s="3">
        <f t="shared" ca="1" si="0"/>
        <v>45843</v>
      </c>
      <c r="Q9" s="4">
        <f t="shared" ca="1" si="0"/>
        <v>45844</v>
      </c>
      <c r="R9" s="22">
        <f ca="1">Q9+1</f>
        <v>45845</v>
      </c>
      <c r="S9" s="3">
        <f ca="1">R9+1</f>
        <v>45846</v>
      </c>
      <c r="T9" s="3">
        <f t="shared" ca="1" si="0"/>
        <v>45847</v>
      </c>
      <c r="U9" s="3">
        <f t="shared" ca="1" si="0"/>
        <v>45848</v>
      </c>
      <c r="V9" s="3">
        <f t="shared" ca="1" si="0"/>
        <v>45849</v>
      </c>
      <c r="W9" s="3">
        <f t="shared" ca="1" si="0"/>
        <v>45850</v>
      </c>
      <c r="X9" s="4">
        <f t="shared" ca="1" si="0"/>
        <v>45851</v>
      </c>
      <c r="Y9" s="22">
        <f ca="1">X9+1</f>
        <v>45852</v>
      </c>
      <c r="Z9" s="3">
        <f ca="1">Y9+1</f>
        <v>45853</v>
      </c>
      <c r="AA9" s="3">
        <f t="shared" ca="1" si="0"/>
        <v>45854</v>
      </c>
      <c r="AB9" s="3">
        <f t="shared" ca="1" si="0"/>
        <v>45855</v>
      </c>
      <c r="AC9" s="3">
        <f t="shared" ca="1" si="0"/>
        <v>45856</v>
      </c>
      <c r="AD9" s="3">
        <f t="shared" ca="1" si="0"/>
        <v>45857</v>
      </c>
      <c r="AE9" s="4">
        <f t="shared" ca="1" si="0"/>
        <v>45858</v>
      </c>
      <c r="AF9" s="22">
        <f ca="1">AE9+1</f>
        <v>45859</v>
      </c>
      <c r="AG9" s="3">
        <f ca="1">AF9+1</f>
        <v>45860</v>
      </c>
      <c r="AH9" s="3">
        <f t="shared" ca="1" si="0"/>
        <v>45861</v>
      </c>
      <c r="AI9" s="3">
        <f t="shared" ca="1" si="0"/>
        <v>45862</v>
      </c>
      <c r="AJ9" s="3">
        <f t="shared" ca="1" si="0"/>
        <v>45863</v>
      </c>
      <c r="AK9" s="3">
        <f t="shared" ca="1" si="0"/>
        <v>45864</v>
      </c>
      <c r="AL9" s="4">
        <f t="shared" ca="1" si="0"/>
        <v>45865</v>
      </c>
      <c r="AM9" s="22">
        <f ca="1">AL9+1</f>
        <v>45866</v>
      </c>
      <c r="AN9" s="3">
        <f ca="1">AM9+1</f>
        <v>45867</v>
      </c>
      <c r="AO9" s="3">
        <f t="shared" ca="1" si="0"/>
        <v>45868</v>
      </c>
      <c r="AP9" s="3">
        <f t="shared" ca="1" si="0"/>
        <v>45869</v>
      </c>
      <c r="AQ9" s="3">
        <f t="shared" ca="1" si="0"/>
        <v>45870</v>
      </c>
      <c r="AR9" s="3">
        <f t="shared" ca="1" si="0"/>
        <v>45871</v>
      </c>
      <c r="AS9" s="4">
        <f t="shared" ca="1" si="0"/>
        <v>45872</v>
      </c>
      <c r="AT9" s="22">
        <f ca="1">AS9+1</f>
        <v>45873</v>
      </c>
      <c r="AU9" s="3">
        <f ca="1">AT9+1</f>
        <v>45874</v>
      </c>
      <c r="AV9" s="3">
        <f t="shared" ref="AV9" ca="1" si="1">AU9+1</f>
        <v>45875</v>
      </c>
      <c r="AW9" s="3">
        <f t="shared" ref="AW9" ca="1" si="2">AV9+1</f>
        <v>45876</v>
      </c>
      <c r="AX9" s="3">
        <f t="shared" ref="AX9" ca="1" si="3">AW9+1</f>
        <v>45877</v>
      </c>
      <c r="AY9" s="3">
        <f t="shared" ref="AY9" ca="1" si="4">AX9+1</f>
        <v>45878</v>
      </c>
      <c r="AZ9" s="4">
        <f t="shared" ref="AZ9" ca="1" si="5">AY9+1</f>
        <v>45879</v>
      </c>
      <c r="BA9" s="22">
        <f ca="1">AZ9+1</f>
        <v>45880</v>
      </c>
      <c r="BB9" s="3">
        <f ca="1">BA9+1</f>
        <v>45881</v>
      </c>
      <c r="BC9" s="3">
        <f t="shared" ref="BC9" ca="1" si="6">BB9+1</f>
        <v>45882</v>
      </c>
      <c r="BD9" s="3">
        <f t="shared" ref="BD9" ca="1" si="7">BC9+1</f>
        <v>45883</v>
      </c>
      <c r="BE9" s="3">
        <f t="shared" ref="BE9" ca="1" si="8">BD9+1</f>
        <v>45884</v>
      </c>
      <c r="BF9" s="3">
        <f t="shared" ref="BF9" ca="1" si="9">BE9+1</f>
        <v>45885</v>
      </c>
      <c r="BG9" s="4">
        <f t="shared" ref="BG9" ca="1" si="10">BF9+1</f>
        <v>45886</v>
      </c>
      <c r="BH9" s="22">
        <f ca="1">BG9+1</f>
        <v>45887</v>
      </c>
      <c r="BI9" s="3">
        <f ca="1">BH9+1</f>
        <v>45888</v>
      </c>
      <c r="BJ9" s="3">
        <f t="shared" ref="BJ9" ca="1" si="11">BI9+1</f>
        <v>45889</v>
      </c>
      <c r="BK9" s="3">
        <f t="shared" ref="BK9" ca="1" si="12">BJ9+1</f>
        <v>45890</v>
      </c>
      <c r="BL9" s="3">
        <f t="shared" ref="BL9" ca="1" si="13">BK9+1</f>
        <v>45891</v>
      </c>
      <c r="BM9" s="3">
        <f t="shared" ref="BM9" ca="1" si="14">BL9+1</f>
        <v>45892</v>
      </c>
      <c r="BN9" s="4">
        <f t="shared" ref="BN9" ca="1" si="15">BM9+1</f>
        <v>45893</v>
      </c>
      <c r="BO9" s="22">
        <f ca="1">BN9+1</f>
        <v>45894</v>
      </c>
      <c r="BP9" s="3">
        <f ca="1">BO9+1</f>
        <v>45895</v>
      </c>
      <c r="BQ9" s="3">
        <f t="shared" ref="BQ9" ca="1" si="16">BP9+1</f>
        <v>45896</v>
      </c>
      <c r="BR9" s="3">
        <f t="shared" ref="BR9" ca="1" si="17">BQ9+1</f>
        <v>45897</v>
      </c>
      <c r="BS9" s="3">
        <f t="shared" ref="BS9" ca="1" si="18">BR9+1</f>
        <v>45898</v>
      </c>
      <c r="BT9" s="3">
        <f t="shared" ref="BT9" ca="1" si="19">BS9+1</f>
        <v>45899</v>
      </c>
      <c r="BU9" s="4">
        <f t="shared" ref="BU9" ca="1" si="20">BT9+1</f>
        <v>45900</v>
      </c>
      <c r="BV9" s="22">
        <f ca="1">BU9+1</f>
        <v>45901</v>
      </c>
      <c r="BW9" s="3">
        <f ca="1">BV9+1</f>
        <v>45902</v>
      </c>
      <c r="BX9" s="3">
        <f t="shared" ref="BX9" ca="1" si="21">BW9+1</f>
        <v>45903</v>
      </c>
      <c r="BY9" s="3">
        <f t="shared" ref="BY9" ca="1" si="22">BX9+1</f>
        <v>45904</v>
      </c>
      <c r="BZ9" s="3">
        <f t="shared" ref="BZ9" ca="1" si="23">BY9+1</f>
        <v>45905</v>
      </c>
      <c r="CA9" s="3">
        <f t="shared" ref="CA9" ca="1" si="24">BZ9+1</f>
        <v>45906</v>
      </c>
      <c r="CB9" s="4">
        <f t="shared" ref="CB9" ca="1" si="25">CA9+1</f>
        <v>45907</v>
      </c>
      <c r="CC9" s="22">
        <f ca="1">CB9+1</f>
        <v>45908</v>
      </c>
      <c r="CD9" s="3">
        <f ca="1">CC9+1</f>
        <v>45909</v>
      </c>
      <c r="CE9" s="3">
        <f t="shared" ref="CE9" ca="1" si="26">CD9+1</f>
        <v>45910</v>
      </c>
      <c r="CF9" s="3">
        <f t="shared" ref="CF9" ca="1" si="27">CE9+1</f>
        <v>45911</v>
      </c>
      <c r="CG9" s="3">
        <f t="shared" ref="CG9" ca="1" si="28">CF9+1</f>
        <v>45912</v>
      </c>
      <c r="CH9" s="3">
        <f t="shared" ref="CH9" ca="1" si="29">CG9+1</f>
        <v>45913</v>
      </c>
      <c r="CI9" s="4">
        <f t="shared" ref="CI9" ca="1" si="30">CH9+1</f>
        <v>45914</v>
      </c>
      <c r="CJ9" s="22">
        <f ca="1">CI9+1</f>
        <v>45915</v>
      </c>
      <c r="CK9" s="3">
        <f ca="1">CJ9+1</f>
        <v>45916</v>
      </c>
      <c r="CL9" s="3">
        <f t="shared" ref="CL9" ca="1" si="31">CK9+1</f>
        <v>45917</v>
      </c>
      <c r="CM9" s="3">
        <f t="shared" ref="CM9" ca="1" si="32">CL9+1</f>
        <v>45918</v>
      </c>
      <c r="CN9" s="3">
        <f t="shared" ref="CN9" ca="1" si="33">CM9+1</f>
        <v>45919</v>
      </c>
      <c r="CO9" s="3">
        <f t="shared" ref="CO9" ca="1" si="34">CN9+1</f>
        <v>45920</v>
      </c>
      <c r="CP9" s="4">
        <f t="shared" ref="CP9" ca="1" si="35">CO9+1</f>
        <v>45921</v>
      </c>
      <c r="CQ9" s="22">
        <f ca="1">CP9+1</f>
        <v>45922</v>
      </c>
      <c r="CR9" s="3">
        <f ca="1">CQ9+1</f>
        <v>45923</v>
      </c>
      <c r="CS9" s="3">
        <f t="shared" ref="CS9" ca="1" si="36">CR9+1</f>
        <v>45924</v>
      </c>
      <c r="CT9" s="3">
        <f t="shared" ref="CT9" ca="1" si="37">CS9+1</f>
        <v>45925</v>
      </c>
      <c r="CU9" s="3">
        <f t="shared" ref="CU9" ca="1" si="38">CT9+1</f>
        <v>45926</v>
      </c>
      <c r="CV9" s="3">
        <f t="shared" ref="CV9" ca="1" si="39">CU9+1</f>
        <v>45927</v>
      </c>
      <c r="CW9" s="4">
        <f t="shared" ref="CW9" ca="1" si="40">CV9+1</f>
        <v>45928</v>
      </c>
      <c r="CX9" s="22">
        <f ca="1">CW9+1</f>
        <v>45929</v>
      </c>
      <c r="CY9" s="3">
        <f ca="1">CX9+1</f>
        <v>45930</v>
      </c>
      <c r="CZ9" s="3">
        <f t="shared" ref="CZ9" ca="1" si="41">CY9+1</f>
        <v>45931</v>
      </c>
      <c r="DA9" s="3">
        <f t="shared" ref="DA9" ca="1" si="42">CZ9+1</f>
        <v>45932</v>
      </c>
      <c r="DB9" s="3">
        <f t="shared" ref="DB9" ca="1" si="43">DA9+1</f>
        <v>45933</v>
      </c>
      <c r="DC9" s="3">
        <f t="shared" ref="DC9" ca="1" si="44">DB9+1</f>
        <v>45934</v>
      </c>
      <c r="DD9" s="4">
        <f t="shared" ref="DD9" ca="1" si="45">DC9+1</f>
        <v>45935</v>
      </c>
      <c r="DE9" s="22">
        <f ca="1">DD9+1</f>
        <v>45936</v>
      </c>
      <c r="DF9" s="3">
        <f ca="1">DE9+1</f>
        <v>45937</v>
      </c>
      <c r="DG9" s="3">
        <f t="shared" ref="DG9" ca="1" si="46">DF9+1</f>
        <v>45938</v>
      </c>
      <c r="DH9" s="3">
        <f t="shared" ref="DH9" ca="1" si="47">DG9+1</f>
        <v>45939</v>
      </c>
      <c r="DI9" s="3">
        <f t="shared" ref="DI9" ca="1" si="48">DH9+1</f>
        <v>45940</v>
      </c>
      <c r="DJ9" s="3">
        <f t="shared" ref="DJ9" ca="1" si="49">DI9+1</f>
        <v>45941</v>
      </c>
      <c r="DK9" s="4">
        <f t="shared" ref="DK9" ca="1" si="50">DJ9+1</f>
        <v>45942</v>
      </c>
      <c r="DL9" s="22">
        <f ca="1">DK9+1</f>
        <v>45943</v>
      </c>
      <c r="DM9" s="3">
        <f ca="1">DL9+1</f>
        <v>45944</v>
      </c>
      <c r="DN9" s="3">
        <f t="shared" ref="DN9" ca="1" si="51">DM9+1</f>
        <v>45945</v>
      </c>
      <c r="DO9" s="3">
        <f t="shared" ref="DO9" ca="1" si="52">DN9+1</f>
        <v>45946</v>
      </c>
      <c r="DP9" s="3">
        <f t="shared" ref="DP9" ca="1" si="53">DO9+1</f>
        <v>45947</v>
      </c>
      <c r="DQ9" s="3">
        <f t="shared" ref="DQ9" ca="1" si="54">DP9+1</f>
        <v>45948</v>
      </c>
      <c r="DR9" s="4">
        <f t="shared" ref="DR9" ca="1" si="55">DQ9+1</f>
        <v>45949</v>
      </c>
      <c r="DS9" s="22">
        <f ca="1">DR9+1</f>
        <v>45950</v>
      </c>
      <c r="DT9" s="3">
        <f ca="1">DS9+1</f>
        <v>45951</v>
      </c>
      <c r="DU9" s="3">
        <f t="shared" ref="DU9" ca="1" si="56">DT9+1</f>
        <v>45952</v>
      </c>
      <c r="DV9" s="3">
        <f t="shared" ref="DV9" ca="1" si="57">DU9+1</f>
        <v>45953</v>
      </c>
      <c r="DW9" s="3">
        <f t="shared" ref="DW9" ca="1" si="58">DV9+1</f>
        <v>45954</v>
      </c>
      <c r="DX9" s="3">
        <f t="shared" ref="DX9" ca="1" si="59">DW9+1</f>
        <v>45955</v>
      </c>
      <c r="DY9" s="4">
        <f t="shared" ref="DY9" ca="1" si="60">DX9+1</f>
        <v>45956</v>
      </c>
      <c r="DZ9" s="22">
        <f ca="1">DY9+1</f>
        <v>45957</v>
      </c>
      <c r="EA9" s="3">
        <f ca="1">DZ9+1</f>
        <v>45958</v>
      </c>
      <c r="EB9" s="3">
        <f t="shared" ref="EB9" ca="1" si="61">EA9+1</f>
        <v>45959</v>
      </c>
      <c r="EC9" s="3">
        <f t="shared" ref="EC9" ca="1" si="62">EB9+1</f>
        <v>45960</v>
      </c>
      <c r="ED9" s="3">
        <f t="shared" ref="ED9" ca="1" si="63">EC9+1</f>
        <v>45961</v>
      </c>
      <c r="EE9" s="3">
        <f t="shared" ref="EE9" ca="1" si="64">ED9+1</f>
        <v>45962</v>
      </c>
      <c r="EF9" s="4">
        <f t="shared" ref="EF9" ca="1" si="65">EE9+1</f>
        <v>45963</v>
      </c>
      <c r="EG9" s="22">
        <f ca="1">EF9+1</f>
        <v>45964</v>
      </c>
      <c r="EH9" s="3">
        <f ca="1">EG9+1</f>
        <v>45965</v>
      </c>
      <c r="EI9" s="3">
        <f t="shared" ref="EI9" ca="1" si="66">EH9+1</f>
        <v>45966</v>
      </c>
      <c r="EJ9" s="3">
        <f t="shared" ref="EJ9" ca="1" si="67">EI9+1</f>
        <v>45967</v>
      </c>
      <c r="EK9" s="3">
        <f t="shared" ref="EK9" ca="1" si="68">EJ9+1</f>
        <v>45968</v>
      </c>
      <c r="EL9" s="3">
        <f t="shared" ref="EL9" ca="1" si="69">EK9+1</f>
        <v>45969</v>
      </c>
      <c r="EM9" s="4">
        <f t="shared" ref="EM9" ca="1" si="70">EL9+1</f>
        <v>45970</v>
      </c>
      <c r="EN9" s="22">
        <f ca="1">EM9+1</f>
        <v>45971</v>
      </c>
      <c r="EO9" s="3">
        <f ca="1">EN9+1</f>
        <v>45972</v>
      </c>
      <c r="EP9" s="3">
        <f t="shared" ref="EP9" ca="1" si="71">EO9+1</f>
        <v>45973</v>
      </c>
      <c r="EQ9" s="3">
        <f t="shared" ref="EQ9" ca="1" si="72">EP9+1</f>
        <v>45974</v>
      </c>
      <c r="ER9" s="3">
        <f t="shared" ref="ER9" ca="1" si="73">EQ9+1</f>
        <v>45975</v>
      </c>
      <c r="ES9" s="3">
        <f t="shared" ref="ES9" ca="1" si="74">ER9+1</f>
        <v>45976</v>
      </c>
      <c r="ET9" s="4">
        <f t="shared" ref="ET9" ca="1" si="75">ES9+1</f>
        <v>45977</v>
      </c>
      <c r="EU9" s="22">
        <f ca="1">ET9+1</f>
        <v>45978</v>
      </c>
      <c r="EV9" s="3">
        <f ca="1">EU9+1</f>
        <v>45979</v>
      </c>
      <c r="EW9" s="3">
        <f t="shared" ref="EW9" ca="1" si="76">EV9+1</f>
        <v>45980</v>
      </c>
      <c r="EX9" s="3">
        <f t="shared" ref="EX9" ca="1" si="77">EW9+1</f>
        <v>45981</v>
      </c>
      <c r="EY9" s="3">
        <f t="shared" ref="EY9" ca="1" si="78">EX9+1</f>
        <v>45982</v>
      </c>
      <c r="EZ9" s="3">
        <f t="shared" ref="EZ9" ca="1" si="79">EY9+1</f>
        <v>45983</v>
      </c>
      <c r="FA9" s="4">
        <f t="shared" ref="FA9" ca="1" si="80">EZ9+1</f>
        <v>45984</v>
      </c>
      <c r="FB9" s="22">
        <f ca="1">FA9+1</f>
        <v>45985</v>
      </c>
      <c r="FC9" s="3">
        <f ca="1">FB9+1</f>
        <v>45986</v>
      </c>
      <c r="FD9" s="3">
        <f t="shared" ref="FD9" ca="1" si="81">FC9+1</f>
        <v>45987</v>
      </c>
      <c r="FE9" s="3">
        <f t="shared" ref="FE9" ca="1" si="82">FD9+1</f>
        <v>45988</v>
      </c>
      <c r="FF9" s="3">
        <f t="shared" ref="FF9" ca="1" si="83">FE9+1</f>
        <v>45989</v>
      </c>
      <c r="FG9" s="3">
        <f t="shared" ref="FG9" ca="1" si="84">FF9+1</f>
        <v>45990</v>
      </c>
      <c r="FH9" s="4">
        <f t="shared" ref="FH9" ca="1" si="85">FG9+1</f>
        <v>45991</v>
      </c>
      <c r="FI9" s="22">
        <f ca="1">FH9+1</f>
        <v>45992</v>
      </c>
      <c r="FJ9" s="3">
        <f ca="1">FI9+1</f>
        <v>45993</v>
      </c>
      <c r="FK9" s="3">
        <f t="shared" ref="FK9" ca="1" si="86">FJ9+1</f>
        <v>45994</v>
      </c>
      <c r="FL9" s="3">
        <f t="shared" ref="FL9" ca="1" si="87">FK9+1</f>
        <v>45995</v>
      </c>
      <c r="FM9" s="3">
        <f t="shared" ref="FM9" ca="1" si="88">FL9+1</f>
        <v>45996</v>
      </c>
      <c r="FN9" s="3">
        <f t="shared" ref="FN9" ca="1" si="89">FM9+1</f>
        <v>45997</v>
      </c>
      <c r="FO9" s="4">
        <f t="shared" ref="FO9" ca="1" si="90">FN9+1</f>
        <v>45998</v>
      </c>
      <c r="FP9" s="22">
        <f ca="1">FO9+1</f>
        <v>45999</v>
      </c>
      <c r="FQ9" s="3">
        <f ca="1">FP9+1</f>
        <v>46000</v>
      </c>
      <c r="FR9" s="3">
        <f t="shared" ref="FR9" ca="1" si="91">FQ9+1</f>
        <v>46001</v>
      </c>
      <c r="FS9" s="3">
        <f t="shared" ref="FS9" ca="1" si="92">FR9+1</f>
        <v>46002</v>
      </c>
      <c r="FT9" s="3">
        <f t="shared" ref="FT9" ca="1" si="93">FS9+1</f>
        <v>46003</v>
      </c>
      <c r="FU9" s="3">
        <f t="shared" ref="FU9" ca="1" si="94">FT9+1</f>
        <v>46004</v>
      </c>
      <c r="FV9" s="4">
        <f t="shared" ref="FV9" ca="1" si="95">FU9+1</f>
        <v>46005</v>
      </c>
      <c r="FW9" s="22">
        <f ca="1">FV9+1</f>
        <v>46006</v>
      </c>
      <c r="FX9" s="3">
        <f ca="1">FW9+1</f>
        <v>46007</v>
      </c>
      <c r="FY9" s="3">
        <f t="shared" ref="FY9" ca="1" si="96">FX9+1</f>
        <v>46008</v>
      </c>
      <c r="FZ9" s="3">
        <f t="shared" ref="FZ9" ca="1" si="97">FY9+1</f>
        <v>46009</v>
      </c>
      <c r="GA9" s="3">
        <f t="shared" ref="GA9" ca="1" si="98">FZ9+1</f>
        <v>46010</v>
      </c>
      <c r="GB9" s="3">
        <f t="shared" ref="GB9" ca="1" si="99">GA9+1</f>
        <v>46011</v>
      </c>
      <c r="GC9" s="4">
        <f t="shared" ref="GC9" ca="1" si="100">GB9+1</f>
        <v>46012</v>
      </c>
      <c r="GD9" s="22">
        <f ca="1">GC9+1</f>
        <v>46013</v>
      </c>
      <c r="GE9" s="3">
        <f ca="1">GD9+1</f>
        <v>46014</v>
      </c>
      <c r="GF9" s="3">
        <f t="shared" ref="GF9" ca="1" si="101">GE9+1</f>
        <v>46015</v>
      </c>
      <c r="GG9" s="3">
        <f t="shared" ref="GG9" ca="1" si="102">GF9+1</f>
        <v>46016</v>
      </c>
      <c r="GH9" s="3">
        <f t="shared" ref="GH9" ca="1" si="103">GG9+1</f>
        <v>46017</v>
      </c>
      <c r="GI9" s="3">
        <f t="shared" ref="GI9" ca="1" si="104">GH9+1</f>
        <v>46018</v>
      </c>
      <c r="GJ9" s="4">
        <f t="shared" ref="GJ9" ca="1" si="105">GI9+1</f>
        <v>46019</v>
      </c>
      <c r="GK9" s="22">
        <f ca="1">GJ9+1</f>
        <v>46020</v>
      </c>
      <c r="GL9" s="3">
        <f ca="1">GK9+1</f>
        <v>46021</v>
      </c>
      <c r="GM9" s="3">
        <f t="shared" ref="GM9" ca="1" si="106">GL9+1</f>
        <v>46022</v>
      </c>
      <c r="GN9" s="3">
        <f t="shared" ref="GN9" ca="1" si="107">GM9+1</f>
        <v>46023</v>
      </c>
      <c r="GO9" s="3">
        <f t="shared" ref="GO9" ca="1" si="108">GN9+1</f>
        <v>46024</v>
      </c>
      <c r="GP9" s="3">
        <f t="shared" ref="GP9" ca="1" si="109">GO9+1</f>
        <v>46025</v>
      </c>
      <c r="GQ9" s="4">
        <f t="shared" ref="GQ9" ca="1" si="110">GP9+1</f>
        <v>46026</v>
      </c>
      <c r="GR9" s="22">
        <f ca="1">GQ9+1</f>
        <v>46027</v>
      </c>
      <c r="GS9" s="3">
        <f ca="1">GR9+1</f>
        <v>46028</v>
      </c>
      <c r="GT9" s="3">
        <f t="shared" ref="GT9" ca="1" si="111">GS9+1</f>
        <v>46029</v>
      </c>
      <c r="GU9" s="3">
        <f t="shared" ref="GU9" ca="1" si="112">GT9+1</f>
        <v>46030</v>
      </c>
      <c r="GV9" s="3">
        <f t="shared" ref="GV9" ca="1" si="113">GU9+1</f>
        <v>46031</v>
      </c>
      <c r="GW9" s="3">
        <f t="shared" ref="GW9" ca="1" si="114">GV9+1</f>
        <v>46032</v>
      </c>
      <c r="GX9" s="4">
        <f t="shared" ref="GX9" ca="1" si="115">GW9+1</f>
        <v>46033</v>
      </c>
      <c r="GY9" s="22">
        <f ca="1">GX9+1</f>
        <v>46034</v>
      </c>
      <c r="GZ9" s="3">
        <f ca="1">GY9+1</f>
        <v>46035</v>
      </c>
      <c r="HA9" s="3">
        <f t="shared" ref="HA9" ca="1" si="116">GZ9+1</f>
        <v>46036</v>
      </c>
      <c r="HB9" s="3">
        <f t="shared" ref="HB9" ca="1" si="117">HA9+1</f>
        <v>46037</v>
      </c>
      <c r="HC9" s="3">
        <f t="shared" ref="HC9" ca="1" si="118">HB9+1</f>
        <v>46038</v>
      </c>
      <c r="HD9" s="3">
        <f t="shared" ref="HD9" ca="1" si="119">HC9+1</f>
        <v>46039</v>
      </c>
      <c r="HE9" s="4">
        <f t="shared" ref="HE9" ca="1" si="120">HD9+1</f>
        <v>46040</v>
      </c>
      <c r="HF9" s="22">
        <f ca="1">HE9+1</f>
        <v>46041</v>
      </c>
      <c r="HG9" s="3">
        <f ca="1">HF9+1</f>
        <v>46042</v>
      </c>
      <c r="HH9" s="3">
        <f t="shared" ref="HH9" ca="1" si="121">HG9+1</f>
        <v>46043</v>
      </c>
      <c r="HI9" s="3">
        <f t="shared" ref="HI9" ca="1" si="122">HH9+1</f>
        <v>46044</v>
      </c>
      <c r="HJ9" s="3">
        <f t="shared" ref="HJ9" ca="1" si="123">HI9+1</f>
        <v>46045</v>
      </c>
      <c r="HK9" s="3">
        <f t="shared" ref="HK9" ca="1" si="124">HJ9+1</f>
        <v>46046</v>
      </c>
      <c r="HL9" s="4">
        <f t="shared" ref="HL9" ca="1" si="125">HK9+1</f>
        <v>46047</v>
      </c>
      <c r="HM9" s="22">
        <f ca="1">HL9+1</f>
        <v>46048</v>
      </c>
      <c r="HN9" s="3">
        <f ca="1">HM9+1</f>
        <v>46049</v>
      </c>
      <c r="HO9" s="3">
        <f t="shared" ref="HO9" ca="1" si="126">HN9+1</f>
        <v>46050</v>
      </c>
      <c r="HP9" s="3">
        <f t="shared" ref="HP9" ca="1" si="127">HO9+1</f>
        <v>46051</v>
      </c>
      <c r="HQ9" s="3">
        <f t="shared" ref="HQ9" ca="1" si="128">HP9+1</f>
        <v>46052</v>
      </c>
      <c r="HR9" s="3">
        <f t="shared" ref="HR9" ca="1" si="129">HQ9+1</f>
        <v>46053</v>
      </c>
      <c r="HS9" s="4">
        <f t="shared" ref="HS9" ca="1" si="130">HR9+1</f>
        <v>46054</v>
      </c>
      <c r="HT9" s="22">
        <f ca="1">HS9+1</f>
        <v>46055</v>
      </c>
      <c r="HU9" s="3">
        <f ca="1">HT9+1</f>
        <v>46056</v>
      </c>
      <c r="HV9" s="3">
        <f t="shared" ref="HV9" ca="1" si="131">HU9+1</f>
        <v>46057</v>
      </c>
      <c r="HW9" s="3">
        <f t="shared" ref="HW9" ca="1" si="132">HV9+1</f>
        <v>46058</v>
      </c>
      <c r="HX9" s="3">
        <f t="shared" ref="HX9" ca="1" si="133">HW9+1</f>
        <v>46059</v>
      </c>
      <c r="HY9" s="3">
        <f t="shared" ref="HY9" ca="1" si="134">HX9+1</f>
        <v>46060</v>
      </c>
      <c r="HZ9" s="4">
        <f t="shared" ref="HZ9" ca="1" si="135">HY9+1</f>
        <v>46061</v>
      </c>
      <c r="IA9" s="22">
        <f ca="1">HZ9+1</f>
        <v>46062</v>
      </c>
      <c r="IB9" s="3">
        <f ca="1">IA9+1</f>
        <v>46063</v>
      </c>
      <c r="IC9" s="3">
        <f t="shared" ref="IC9" ca="1" si="136">IB9+1</f>
        <v>46064</v>
      </c>
      <c r="ID9" s="3">
        <f t="shared" ref="ID9" ca="1" si="137">IC9+1</f>
        <v>46065</v>
      </c>
      <c r="IE9" s="3">
        <f t="shared" ref="IE9" ca="1" si="138">ID9+1</f>
        <v>46066</v>
      </c>
      <c r="IF9" s="3">
        <f t="shared" ref="IF9" ca="1" si="139">IE9+1</f>
        <v>46067</v>
      </c>
      <c r="IG9" s="4">
        <f t="shared" ref="IG9" ca="1" si="140">IF9+1</f>
        <v>46068</v>
      </c>
      <c r="IH9" s="22">
        <f ca="1">IG9+1</f>
        <v>46069</v>
      </c>
      <c r="II9" s="3">
        <f ca="1">IH9+1</f>
        <v>46070</v>
      </c>
      <c r="IJ9" s="3">
        <f t="shared" ref="IJ9" ca="1" si="141">II9+1</f>
        <v>46071</v>
      </c>
      <c r="IK9" s="3">
        <f t="shared" ref="IK9" ca="1" si="142">IJ9+1</f>
        <v>46072</v>
      </c>
      <c r="IL9" s="3">
        <f t="shared" ref="IL9" ca="1" si="143">IK9+1</f>
        <v>46073</v>
      </c>
      <c r="IM9" s="3">
        <f t="shared" ref="IM9" ca="1" si="144">IL9+1</f>
        <v>46074</v>
      </c>
      <c r="IN9" s="4">
        <f t="shared" ref="IN9" ca="1" si="145">IM9+1</f>
        <v>46075</v>
      </c>
      <c r="IO9" s="22">
        <f ca="1">IN9+1</f>
        <v>46076</v>
      </c>
      <c r="IP9" s="3">
        <f ca="1">IO9+1</f>
        <v>46077</v>
      </c>
      <c r="IQ9" s="3">
        <f t="shared" ref="IQ9" ca="1" si="146">IP9+1</f>
        <v>46078</v>
      </c>
      <c r="IR9" s="3">
        <f t="shared" ref="IR9" ca="1" si="147">IQ9+1</f>
        <v>46079</v>
      </c>
      <c r="IS9" s="3">
        <f t="shared" ref="IS9" ca="1" si="148">IR9+1</f>
        <v>46080</v>
      </c>
      <c r="IT9" s="3">
        <f t="shared" ref="IT9" ca="1" si="149">IS9+1</f>
        <v>46081</v>
      </c>
      <c r="IU9" s="4">
        <f t="shared" ref="IU9" ca="1" si="150">IT9+1</f>
        <v>46082</v>
      </c>
      <c r="IV9" s="22">
        <f ca="1">IU9+1</f>
        <v>46083</v>
      </c>
      <c r="IW9" s="3">
        <f ca="1">IV9+1</f>
        <v>46084</v>
      </c>
      <c r="IX9" s="3">
        <f t="shared" ref="IX9" ca="1" si="151">IW9+1</f>
        <v>46085</v>
      </c>
      <c r="IY9" s="3">
        <f t="shared" ref="IY9" ca="1" si="152">IX9+1</f>
        <v>46086</v>
      </c>
      <c r="IZ9" s="3">
        <f t="shared" ref="IZ9" ca="1" si="153">IY9+1</f>
        <v>46087</v>
      </c>
      <c r="JA9" s="3">
        <f t="shared" ref="JA9" ca="1" si="154">IZ9+1</f>
        <v>46088</v>
      </c>
      <c r="JB9" s="4">
        <f t="shared" ref="JB9" ca="1" si="155">JA9+1</f>
        <v>46089</v>
      </c>
      <c r="JC9" s="22">
        <f ca="1">JB9+1</f>
        <v>46090</v>
      </c>
      <c r="JD9" s="3">
        <f ca="1">JC9+1</f>
        <v>46091</v>
      </c>
      <c r="JE9" s="3">
        <f t="shared" ref="JE9" ca="1" si="156">JD9+1</f>
        <v>46092</v>
      </c>
      <c r="JF9" s="3">
        <f t="shared" ref="JF9" ca="1" si="157">JE9+1</f>
        <v>46093</v>
      </c>
      <c r="JG9" s="3">
        <f t="shared" ref="JG9" ca="1" si="158">JF9+1</f>
        <v>46094</v>
      </c>
      <c r="JH9" s="3">
        <f t="shared" ref="JH9" ca="1" si="159">JG9+1</f>
        <v>46095</v>
      </c>
      <c r="JI9" s="4">
        <f t="shared" ref="JI9" ca="1" si="160">JH9+1</f>
        <v>46096</v>
      </c>
      <c r="JJ9" s="22">
        <f ca="1">JI9+1</f>
        <v>46097</v>
      </c>
      <c r="JK9" s="3">
        <f ca="1">JJ9+1</f>
        <v>46098</v>
      </c>
      <c r="JL9" s="3">
        <f t="shared" ref="JL9" ca="1" si="161">JK9+1</f>
        <v>46099</v>
      </c>
      <c r="JM9" s="3">
        <f t="shared" ref="JM9" ca="1" si="162">JL9+1</f>
        <v>46100</v>
      </c>
      <c r="JN9" s="3">
        <f t="shared" ref="JN9" ca="1" si="163">JM9+1</f>
        <v>46101</v>
      </c>
      <c r="JO9" s="3">
        <f t="shared" ref="JO9" ca="1" si="164">JN9+1</f>
        <v>46102</v>
      </c>
      <c r="JP9" s="4">
        <f t="shared" ref="JP9" ca="1" si="165">JO9+1</f>
        <v>46103</v>
      </c>
      <c r="JQ9" s="22">
        <f ca="1">JP9+1</f>
        <v>46104</v>
      </c>
      <c r="JR9" s="3">
        <f ca="1">JQ9+1</f>
        <v>46105</v>
      </c>
      <c r="JS9" s="3">
        <f t="shared" ref="JS9" ca="1" si="166">JR9+1</f>
        <v>46106</v>
      </c>
      <c r="JT9" s="3">
        <f t="shared" ref="JT9" ca="1" si="167">JS9+1</f>
        <v>46107</v>
      </c>
      <c r="JU9" s="3">
        <f t="shared" ref="JU9" ca="1" si="168">JT9+1</f>
        <v>46108</v>
      </c>
      <c r="JV9" s="3">
        <f t="shared" ref="JV9" ca="1" si="169">JU9+1</f>
        <v>46109</v>
      </c>
      <c r="JW9" s="4">
        <f t="shared" ref="JW9" ca="1" si="170">JV9+1</f>
        <v>46110</v>
      </c>
      <c r="JX9" s="22">
        <f ca="1">JW9+1</f>
        <v>46111</v>
      </c>
      <c r="JY9" s="3">
        <f ca="1">JX9+1</f>
        <v>46112</v>
      </c>
      <c r="JZ9" s="3">
        <f t="shared" ref="JZ9" ca="1" si="171">JY9+1</f>
        <v>46113</v>
      </c>
      <c r="KA9" s="3">
        <f t="shared" ref="KA9" ca="1" si="172">JZ9+1</f>
        <v>46114</v>
      </c>
      <c r="KB9" s="3">
        <f t="shared" ref="KB9" ca="1" si="173">KA9+1</f>
        <v>46115</v>
      </c>
      <c r="KC9" s="3">
        <f t="shared" ref="KC9" ca="1" si="174">KB9+1</f>
        <v>46116</v>
      </c>
      <c r="KD9" s="4">
        <f t="shared" ref="KD9" ca="1" si="175">KC9+1</f>
        <v>46117</v>
      </c>
      <c r="KE9" s="22">
        <f ca="1">KD9+1</f>
        <v>46118</v>
      </c>
      <c r="KF9" s="3">
        <f ca="1">KE9+1</f>
        <v>46119</v>
      </c>
      <c r="KG9" s="3">
        <f t="shared" ref="KG9" ca="1" si="176">KF9+1</f>
        <v>46120</v>
      </c>
      <c r="KH9" s="3">
        <f t="shared" ref="KH9" ca="1" si="177">KG9+1</f>
        <v>46121</v>
      </c>
      <c r="KI9" s="3">
        <f t="shared" ref="KI9" ca="1" si="178">KH9+1</f>
        <v>46122</v>
      </c>
      <c r="KJ9" s="3">
        <f t="shared" ref="KJ9" ca="1" si="179">KI9+1</f>
        <v>46123</v>
      </c>
      <c r="KK9" s="4">
        <f t="shared" ref="KK9" ca="1" si="180">KJ9+1</f>
        <v>46124</v>
      </c>
      <c r="KL9" s="22">
        <f ca="1">KK9+1</f>
        <v>46125</v>
      </c>
      <c r="KM9" s="3">
        <f ca="1">KL9+1</f>
        <v>46126</v>
      </c>
      <c r="KN9" s="3">
        <f t="shared" ref="KN9" ca="1" si="181">KM9+1</f>
        <v>46127</v>
      </c>
      <c r="KO9" s="3">
        <f t="shared" ref="KO9" ca="1" si="182">KN9+1</f>
        <v>46128</v>
      </c>
      <c r="KP9" s="3">
        <f t="shared" ref="KP9" ca="1" si="183">KO9+1</f>
        <v>46129</v>
      </c>
      <c r="KQ9" s="3">
        <f t="shared" ref="KQ9" ca="1" si="184">KP9+1</f>
        <v>46130</v>
      </c>
      <c r="KR9" s="4">
        <f t="shared" ref="KR9" ca="1" si="185">KQ9+1</f>
        <v>46131</v>
      </c>
      <c r="KS9" s="22">
        <f ca="1">KR9+1</f>
        <v>46132</v>
      </c>
      <c r="KT9" s="3">
        <f ca="1">KS9+1</f>
        <v>46133</v>
      </c>
      <c r="KU9" s="3">
        <f t="shared" ref="KU9" ca="1" si="186">KT9+1</f>
        <v>46134</v>
      </c>
      <c r="KV9" s="3">
        <f t="shared" ref="KV9" ca="1" si="187">KU9+1</f>
        <v>46135</v>
      </c>
      <c r="KW9" s="3">
        <f t="shared" ref="KW9" ca="1" si="188">KV9+1</f>
        <v>46136</v>
      </c>
      <c r="KX9" s="3">
        <f t="shared" ref="KX9" ca="1" si="189">KW9+1</f>
        <v>46137</v>
      </c>
      <c r="KY9" s="4">
        <f t="shared" ref="KY9" ca="1" si="190">KX9+1</f>
        <v>46138</v>
      </c>
      <c r="KZ9" s="22">
        <f ca="1">KY9+1</f>
        <v>46139</v>
      </c>
      <c r="LA9" s="3">
        <f ca="1">KZ9+1</f>
        <v>46140</v>
      </c>
      <c r="LB9" s="3">
        <f t="shared" ref="LB9" ca="1" si="191">LA9+1</f>
        <v>46141</v>
      </c>
      <c r="LC9" s="3">
        <f t="shared" ref="LC9" ca="1" si="192">LB9+1</f>
        <v>46142</v>
      </c>
      <c r="LD9" s="3">
        <f t="shared" ref="LD9" ca="1" si="193">LC9+1</f>
        <v>46143</v>
      </c>
      <c r="LE9" s="3">
        <f t="shared" ref="LE9" ca="1" si="194">LD9+1</f>
        <v>46144</v>
      </c>
      <c r="LF9" s="4">
        <f t="shared" ref="LF9" ca="1" si="195">LE9+1</f>
        <v>46145</v>
      </c>
      <c r="LG9" s="22">
        <f ca="1">LF9+1</f>
        <v>46146</v>
      </c>
      <c r="LH9" s="3">
        <f ca="1">LG9+1</f>
        <v>46147</v>
      </c>
      <c r="LI9" s="3">
        <f t="shared" ref="LI9" ca="1" si="196">LH9+1</f>
        <v>46148</v>
      </c>
      <c r="LJ9" s="3">
        <f t="shared" ref="LJ9" ca="1" si="197">LI9+1</f>
        <v>46149</v>
      </c>
      <c r="LK9" s="3">
        <f t="shared" ref="LK9" ca="1" si="198">LJ9+1</f>
        <v>46150</v>
      </c>
      <c r="LL9" s="3">
        <f t="shared" ref="LL9" ca="1" si="199">LK9+1</f>
        <v>46151</v>
      </c>
      <c r="LM9" s="4">
        <f t="shared" ref="LM9" ca="1" si="200">LL9+1</f>
        <v>46152</v>
      </c>
      <c r="LN9" s="22">
        <f ca="1">LM9+1</f>
        <v>46153</v>
      </c>
      <c r="LO9" s="3">
        <f ca="1">LN9+1</f>
        <v>46154</v>
      </c>
      <c r="LP9" s="3">
        <f t="shared" ref="LP9" ca="1" si="201">LO9+1</f>
        <v>46155</v>
      </c>
      <c r="LQ9" s="3">
        <f t="shared" ref="LQ9" ca="1" si="202">LP9+1</f>
        <v>46156</v>
      </c>
      <c r="LR9" s="3">
        <f t="shared" ref="LR9" ca="1" si="203">LQ9+1</f>
        <v>46157</v>
      </c>
      <c r="LS9" s="3">
        <f t="shared" ref="LS9" ca="1" si="204">LR9+1</f>
        <v>46158</v>
      </c>
      <c r="LT9" s="4">
        <f t="shared" ref="LT9" ca="1" si="205">LS9+1</f>
        <v>46159</v>
      </c>
      <c r="LU9" s="22">
        <f ca="1">LT9+1</f>
        <v>46160</v>
      </c>
      <c r="LV9" s="3">
        <f ca="1">LU9+1</f>
        <v>46161</v>
      </c>
      <c r="LW9" s="3">
        <f t="shared" ref="LW9" ca="1" si="206">LV9+1</f>
        <v>46162</v>
      </c>
      <c r="LX9" s="3">
        <f t="shared" ref="LX9" ca="1" si="207">LW9+1</f>
        <v>46163</v>
      </c>
      <c r="LY9" s="3">
        <f t="shared" ref="LY9" ca="1" si="208">LX9+1</f>
        <v>46164</v>
      </c>
      <c r="LZ9" s="3">
        <f t="shared" ref="LZ9" ca="1" si="209">LY9+1</f>
        <v>46165</v>
      </c>
      <c r="MA9" s="4">
        <f t="shared" ref="MA9" ca="1" si="210">LZ9+1</f>
        <v>46166</v>
      </c>
      <c r="MB9" s="22">
        <f ca="1">MA9+1</f>
        <v>46167</v>
      </c>
      <c r="MC9" s="3">
        <f ca="1">MB9+1</f>
        <v>46168</v>
      </c>
      <c r="MD9" s="3">
        <f t="shared" ref="MD9" ca="1" si="211">MC9+1</f>
        <v>46169</v>
      </c>
      <c r="ME9" s="3">
        <f t="shared" ref="ME9" ca="1" si="212">MD9+1</f>
        <v>46170</v>
      </c>
      <c r="MF9" s="3">
        <f t="shared" ref="MF9" ca="1" si="213">ME9+1</f>
        <v>46171</v>
      </c>
      <c r="MG9" s="3">
        <f t="shared" ref="MG9" ca="1" si="214">MF9+1</f>
        <v>46172</v>
      </c>
      <c r="MH9" s="4">
        <f t="shared" ref="MH9" ca="1" si="215">MG9+1</f>
        <v>46173</v>
      </c>
      <c r="MI9" s="22">
        <f ca="1">MH9+1</f>
        <v>46174</v>
      </c>
      <c r="MJ9" s="3">
        <f ca="1">MI9+1</f>
        <v>46175</v>
      </c>
      <c r="MK9" s="3">
        <f t="shared" ref="MK9" ca="1" si="216">MJ9+1</f>
        <v>46176</v>
      </c>
      <c r="ML9" s="3">
        <f t="shared" ref="ML9" ca="1" si="217">MK9+1</f>
        <v>46177</v>
      </c>
      <c r="MM9" s="3">
        <f t="shared" ref="MM9" ca="1" si="218">ML9+1</f>
        <v>46178</v>
      </c>
      <c r="MN9" s="3">
        <f t="shared" ref="MN9" ca="1" si="219">MM9+1</f>
        <v>46179</v>
      </c>
      <c r="MO9" s="4">
        <f t="shared" ref="MO9" ca="1" si="220">MN9+1</f>
        <v>46180</v>
      </c>
      <c r="MP9" s="22">
        <f ca="1">MO9+1</f>
        <v>46181</v>
      </c>
      <c r="MQ9" s="3">
        <f ca="1">MP9+1</f>
        <v>46182</v>
      </c>
      <c r="MR9" s="3">
        <f t="shared" ref="MR9" ca="1" si="221">MQ9+1</f>
        <v>46183</v>
      </c>
      <c r="MS9" s="3">
        <f t="shared" ref="MS9" ca="1" si="222">MR9+1</f>
        <v>46184</v>
      </c>
      <c r="MT9" s="3">
        <f t="shared" ref="MT9" ca="1" si="223">MS9+1</f>
        <v>46185</v>
      </c>
      <c r="MU9" s="3">
        <f t="shared" ref="MU9" ca="1" si="224">MT9+1</f>
        <v>46186</v>
      </c>
      <c r="MV9" s="4">
        <f t="shared" ref="MV9" ca="1" si="225">MU9+1</f>
        <v>46187</v>
      </c>
      <c r="MW9" s="22">
        <f ca="1">MV9+1</f>
        <v>46188</v>
      </c>
      <c r="MX9" s="3">
        <f ca="1">MW9+1</f>
        <v>46189</v>
      </c>
      <c r="MY9" s="3">
        <f t="shared" ref="MY9" ca="1" si="226">MX9+1</f>
        <v>46190</v>
      </c>
      <c r="MZ9" s="3">
        <f t="shared" ref="MZ9" ca="1" si="227">MY9+1</f>
        <v>46191</v>
      </c>
      <c r="NA9" s="3">
        <f t="shared" ref="NA9" ca="1" si="228">MZ9+1</f>
        <v>46192</v>
      </c>
      <c r="NB9" s="3">
        <f t="shared" ref="NB9" ca="1" si="229">NA9+1</f>
        <v>46193</v>
      </c>
      <c r="NC9" s="4">
        <f t="shared" ref="NC9" ca="1" si="230">NB9+1</f>
        <v>46194</v>
      </c>
      <c r="ND9" s="22">
        <f ca="1">NC9+1</f>
        <v>46195</v>
      </c>
      <c r="NE9" s="3">
        <f ca="1">ND9+1</f>
        <v>46196</v>
      </c>
      <c r="NF9" s="3">
        <f t="shared" ref="NF9" ca="1" si="231">NE9+1</f>
        <v>46197</v>
      </c>
      <c r="NG9" s="3">
        <f t="shared" ref="NG9" ca="1" si="232">NF9+1</f>
        <v>46198</v>
      </c>
      <c r="NH9" s="3">
        <f t="shared" ref="NH9" ca="1" si="233">NG9+1</f>
        <v>46199</v>
      </c>
      <c r="NI9" s="3">
        <f t="shared" ref="NI9" ca="1" si="234">NH9+1</f>
        <v>46200</v>
      </c>
      <c r="NJ9" s="4">
        <f t="shared" ref="NJ9" ca="1" si="235">NI9+1</f>
        <v>46201</v>
      </c>
      <c r="NK9" s="22">
        <f ca="1">NJ9+1</f>
        <v>46202</v>
      </c>
      <c r="NL9" s="3">
        <f ca="1">NK9+1</f>
        <v>46203</v>
      </c>
      <c r="NM9" s="3">
        <f t="shared" ref="NM9" ca="1" si="236">NL9+1</f>
        <v>46204</v>
      </c>
      <c r="NN9" s="3">
        <f t="shared" ref="NN9" ca="1" si="237">NM9+1</f>
        <v>46205</v>
      </c>
      <c r="NO9" s="3">
        <f t="shared" ref="NO9" ca="1" si="238">NN9+1</f>
        <v>46206</v>
      </c>
      <c r="NP9" s="3">
        <f t="shared" ref="NP9" ca="1" si="239">NO9+1</f>
        <v>46207</v>
      </c>
      <c r="NQ9" s="4">
        <f t="shared" ref="NQ9" ca="1" si="240">NP9+1</f>
        <v>46208</v>
      </c>
    </row>
    <row r="10" spans="1:381" s="1" customFormat="1" ht="15" customHeight="1" thickBot="1" x14ac:dyDescent="0.2">
      <c r="A10" s="131"/>
      <c r="B10" s="133"/>
      <c r="C10" s="133"/>
      <c r="D10" s="135"/>
      <c r="E10" s="135"/>
      <c r="F10" s="135"/>
      <c r="G10" s="135"/>
      <c r="H10" s="135"/>
      <c r="I10" s="94"/>
      <c r="K10" s="29" t="str">
        <f t="shared" ref="K10:AP10" ca="1" si="241">LEFT(TEXT(K9,"ddd"),1)</f>
        <v>M</v>
      </c>
      <c r="L10" s="30" t="str">
        <f t="shared" ca="1" si="241"/>
        <v>T</v>
      </c>
      <c r="M10" s="30" t="str">
        <f t="shared" ca="1" si="241"/>
        <v>W</v>
      </c>
      <c r="N10" s="30" t="str">
        <f t="shared" ca="1" si="241"/>
        <v>T</v>
      </c>
      <c r="O10" s="30" t="str">
        <f t="shared" ca="1" si="241"/>
        <v>F</v>
      </c>
      <c r="P10" s="30" t="str">
        <f t="shared" ca="1" si="241"/>
        <v>S</v>
      </c>
      <c r="Q10" s="30" t="str">
        <f t="shared" ca="1" si="241"/>
        <v>S</v>
      </c>
      <c r="R10" s="29" t="str">
        <f t="shared" ca="1" si="241"/>
        <v>M</v>
      </c>
      <c r="S10" s="30" t="str">
        <f t="shared" ca="1" si="241"/>
        <v>T</v>
      </c>
      <c r="T10" s="30" t="str">
        <f t="shared" ca="1" si="241"/>
        <v>W</v>
      </c>
      <c r="U10" s="30" t="str">
        <f t="shared" ca="1" si="241"/>
        <v>T</v>
      </c>
      <c r="V10" s="30" t="str">
        <f t="shared" ca="1" si="241"/>
        <v>F</v>
      </c>
      <c r="W10" s="30" t="str">
        <f t="shared" ca="1" si="241"/>
        <v>S</v>
      </c>
      <c r="X10" s="30" t="str">
        <f t="shared" ca="1" si="241"/>
        <v>S</v>
      </c>
      <c r="Y10" s="29" t="str">
        <f t="shared" ca="1" si="241"/>
        <v>M</v>
      </c>
      <c r="Z10" s="30" t="str">
        <f t="shared" ca="1" si="241"/>
        <v>T</v>
      </c>
      <c r="AA10" s="30" t="str">
        <f t="shared" ca="1" si="241"/>
        <v>W</v>
      </c>
      <c r="AB10" s="30" t="str">
        <f t="shared" ca="1" si="241"/>
        <v>T</v>
      </c>
      <c r="AC10" s="30" t="str">
        <f t="shared" ca="1" si="241"/>
        <v>F</v>
      </c>
      <c r="AD10" s="30" t="str">
        <f t="shared" ca="1" si="241"/>
        <v>S</v>
      </c>
      <c r="AE10" s="30" t="str">
        <f t="shared" ca="1" si="241"/>
        <v>S</v>
      </c>
      <c r="AF10" s="29" t="str">
        <f t="shared" ca="1" si="241"/>
        <v>M</v>
      </c>
      <c r="AG10" s="30" t="str">
        <f t="shared" ca="1" si="241"/>
        <v>T</v>
      </c>
      <c r="AH10" s="30" t="str">
        <f t="shared" ca="1" si="241"/>
        <v>W</v>
      </c>
      <c r="AI10" s="30" t="str">
        <f t="shared" ca="1" si="241"/>
        <v>T</v>
      </c>
      <c r="AJ10" s="30" t="str">
        <f t="shared" ca="1" si="241"/>
        <v>F</v>
      </c>
      <c r="AK10" s="30" t="str">
        <f t="shared" ca="1" si="241"/>
        <v>S</v>
      </c>
      <c r="AL10" s="30" t="str">
        <f t="shared" ca="1" si="241"/>
        <v>S</v>
      </c>
      <c r="AM10" s="29" t="str">
        <f t="shared" ca="1" si="241"/>
        <v>M</v>
      </c>
      <c r="AN10" s="30" t="str">
        <f t="shared" ca="1" si="241"/>
        <v>T</v>
      </c>
      <c r="AO10" s="30" t="str">
        <f t="shared" ca="1" si="241"/>
        <v>W</v>
      </c>
      <c r="AP10" s="30" t="str">
        <f t="shared" ca="1" si="241"/>
        <v>T</v>
      </c>
      <c r="AQ10" s="30" t="str">
        <f t="shared" ref="AQ10:BD10" ca="1" si="242">LEFT(TEXT(AQ9,"ddd"),1)</f>
        <v>F</v>
      </c>
      <c r="AR10" s="30" t="str">
        <f t="shared" ca="1" si="242"/>
        <v>S</v>
      </c>
      <c r="AS10" s="30" t="str">
        <f t="shared" ca="1" si="242"/>
        <v>S</v>
      </c>
      <c r="AT10" s="29" t="str">
        <f t="shared" ca="1" si="242"/>
        <v>M</v>
      </c>
      <c r="AU10" s="30" t="str">
        <f t="shared" ca="1" si="242"/>
        <v>T</v>
      </c>
      <c r="AV10" s="30" t="str">
        <f t="shared" ca="1" si="242"/>
        <v>W</v>
      </c>
      <c r="AW10" s="30" t="str">
        <f t="shared" ca="1" si="242"/>
        <v>T</v>
      </c>
      <c r="AX10" s="30" t="str">
        <f t="shared" ref="AX10:AZ10" ca="1" si="243">LEFT(TEXT(AX9,"ddd"),1)</f>
        <v>F</v>
      </c>
      <c r="AY10" s="30" t="str">
        <f t="shared" ca="1" si="243"/>
        <v>S</v>
      </c>
      <c r="AZ10" s="30" t="str">
        <f t="shared" ca="1" si="243"/>
        <v>S</v>
      </c>
      <c r="BA10" s="29" t="str">
        <f t="shared" ca="1" si="242"/>
        <v>M</v>
      </c>
      <c r="BB10" s="30" t="str">
        <f t="shared" ca="1" si="242"/>
        <v>T</v>
      </c>
      <c r="BC10" s="30" t="str">
        <f t="shared" ca="1" si="242"/>
        <v>W</v>
      </c>
      <c r="BD10" s="30" t="str">
        <f t="shared" ca="1" si="242"/>
        <v>T</v>
      </c>
      <c r="BE10" s="30" t="str">
        <f t="shared" ref="BE10:BU10" ca="1" si="244">LEFT(TEXT(BE9,"ddd"),1)</f>
        <v>F</v>
      </c>
      <c r="BF10" s="30" t="str">
        <f t="shared" ca="1" si="244"/>
        <v>S</v>
      </c>
      <c r="BG10" s="30" t="str">
        <f t="shared" ca="1" si="244"/>
        <v>S</v>
      </c>
      <c r="BH10" s="29" t="str">
        <f t="shared" ca="1" si="244"/>
        <v>M</v>
      </c>
      <c r="BI10" s="30" t="str">
        <f t="shared" ca="1" si="244"/>
        <v>T</v>
      </c>
      <c r="BJ10" s="30" t="str">
        <f t="shared" ca="1" si="244"/>
        <v>W</v>
      </c>
      <c r="BK10" s="30" t="str">
        <f t="shared" ca="1" si="244"/>
        <v>T</v>
      </c>
      <c r="BL10" s="30" t="str">
        <f t="shared" ca="1" si="244"/>
        <v>F</v>
      </c>
      <c r="BM10" s="30" t="str">
        <f t="shared" ca="1" si="244"/>
        <v>S</v>
      </c>
      <c r="BN10" s="30" t="str">
        <f t="shared" ca="1" si="244"/>
        <v>S</v>
      </c>
      <c r="BO10" s="29" t="str">
        <f t="shared" ca="1" si="244"/>
        <v>M</v>
      </c>
      <c r="BP10" s="30" t="str">
        <f t="shared" ca="1" si="244"/>
        <v>T</v>
      </c>
      <c r="BQ10" s="30" t="str">
        <f t="shared" ca="1" si="244"/>
        <v>W</v>
      </c>
      <c r="BR10" s="30" t="str">
        <f t="shared" ca="1" si="244"/>
        <v>T</v>
      </c>
      <c r="BS10" s="30" t="str">
        <f t="shared" ca="1" si="244"/>
        <v>F</v>
      </c>
      <c r="BT10" s="30" t="str">
        <f t="shared" ca="1" si="244"/>
        <v>S</v>
      </c>
      <c r="BU10" s="30" t="str">
        <f t="shared" ca="1" si="244"/>
        <v>S</v>
      </c>
      <c r="BV10" s="29" t="str">
        <f t="shared" ref="BV10:CP10" ca="1" si="245">LEFT(TEXT(BV9,"ddd"),1)</f>
        <v>M</v>
      </c>
      <c r="BW10" s="30" t="str">
        <f t="shared" ca="1" si="245"/>
        <v>T</v>
      </c>
      <c r="BX10" s="30" t="str">
        <f t="shared" ca="1" si="245"/>
        <v>W</v>
      </c>
      <c r="BY10" s="30" t="str">
        <f t="shared" ca="1" si="245"/>
        <v>T</v>
      </c>
      <c r="BZ10" s="30" t="str">
        <f t="shared" ca="1" si="245"/>
        <v>F</v>
      </c>
      <c r="CA10" s="30" t="str">
        <f t="shared" ca="1" si="245"/>
        <v>S</v>
      </c>
      <c r="CB10" s="30" t="str">
        <f t="shared" ca="1" si="245"/>
        <v>S</v>
      </c>
      <c r="CC10" s="29" t="str">
        <f t="shared" ca="1" si="245"/>
        <v>M</v>
      </c>
      <c r="CD10" s="30" t="str">
        <f t="shared" ca="1" si="245"/>
        <v>T</v>
      </c>
      <c r="CE10" s="30" t="str">
        <f t="shared" ca="1" si="245"/>
        <v>W</v>
      </c>
      <c r="CF10" s="30" t="str">
        <f t="shared" ca="1" si="245"/>
        <v>T</v>
      </c>
      <c r="CG10" s="30" t="str">
        <f t="shared" ca="1" si="245"/>
        <v>F</v>
      </c>
      <c r="CH10" s="30" t="str">
        <f t="shared" ca="1" si="245"/>
        <v>S</v>
      </c>
      <c r="CI10" s="30" t="str">
        <f t="shared" ca="1" si="245"/>
        <v>S</v>
      </c>
      <c r="CJ10" s="29" t="str">
        <f t="shared" ca="1" si="245"/>
        <v>M</v>
      </c>
      <c r="CK10" s="30" t="str">
        <f t="shared" ca="1" si="245"/>
        <v>T</v>
      </c>
      <c r="CL10" s="30" t="str">
        <f t="shared" ca="1" si="245"/>
        <v>W</v>
      </c>
      <c r="CM10" s="30" t="str">
        <f t="shared" ca="1" si="245"/>
        <v>T</v>
      </c>
      <c r="CN10" s="30" t="str">
        <f t="shared" ca="1" si="245"/>
        <v>F</v>
      </c>
      <c r="CO10" s="30" t="str">
        <f t="shared" ca="1" si="245"/>
        <v>S</v>
      </c>
      <c r="CP10" s="30" t="str">
        <f t="shared" ca="1" si="245"/>
        <v>S</v>
      </c>
      <c r="CQ10" s="29" t="str">
        <f t="shared" ref="CQ10:FB10" ca="1" si="246">LEFT(TEXT(CQ9,"ddd"),1)</f>
        <v>M</v>
      </c>
      <c r="CR10" s="30" t="str">
        <f t="shared" ca="1" si="246"/>
        <v>T</v>
      </c>
      <c r="CS10" s="30" t="str">
        <f t="shared" ca="1" si="246"/>
        <v>W</v>
      </c>
      <c r="CT10" s="30" t="str">
        <f t="shared" ca="1" si="246"/>
        <v>T</v>
      </c>
      <c r="CU10" s="30" t="str">
        <f t="shared" ca="1" si="246"/>
        <v>F</v>
      </c>
      <c r="CV10" s="30" t="str">
        <f t="shared" ca="1" si="246"/>
        <v>S</v>
      </c>
      <c r="CW10" s="30" t="str">
        <f t="shared" ca="1" si="246"/>
        <v>S</v>
      </c>
      <c r="CX10" s="29" t="str">
        <f t="shared" ca="1" si="246"/>
        <v>M</v>
      </c>
      <c r="CY10" s="30" t="str">
        <f t="shared" ca="1" si="246"/>
        <v>T</v>
      </c>
      <c r="CZ10" s="30" t="str">
        <f t="shared" ca="1" si="246"/>
        <v>W</v>
      </c>
      <c r="DA10" s="30" t="str">
        <f t="shared" ca="1" si="246"/>
        <v>T</v>
      </c>
      <c r="DB10" s="30" t="str">
        <f t="shared" ca="1" si="246"/>
        <v>F</v>
      </c>
      <c r="DC10" s="30" t="str">
        <f t="shared" ca="1" si="246"/>
        <v>S</v>
      </c>
      <c r="DD10" s="30" t="str">
        <f t="shared" ca="1" si="246"/>
        <v>S</v>
      </c>
      <c r="DE10" s="29" t="str">
        <f t="shared" ca="1" si="246"/>
        <v>M</v>
      </c>
      <c r="DF10" s="30" t="str">
        <f t="shared" ca="1" si="246"/>
        <v>T</v>
      </c>
      <c r="DG10" s="30" t="str">
        <f t="shared" ca="1" si="246"/>
        <v>W</v>
      </c>
      <c r="DH10" s="30" t="str">
        <f t="shared" ca="1" si="246"/>
        <v>T</v>
      </c>
      <c r="DI10" s="30" t="str">
        <f t="shared" ca="1" si="246"/>
        <v>F</v>
      </c>
      <c r="DJ10" s="30" t="str">
        <f t="shared" ca="1" si="246"/>
        <v>S</v>
      </c>
      <c r="DK10" s="30" t="str">
        <f t="shared" ca="1" si="246"/>
        <v>S</v>
      </c>
      <c r="DL10" s="29" t="str">
        <f t="shared" ca="1" si="246"/>
        <v>M</v>
      </c>
      <c r="DM10" s="30" t="str">
        <f t="shared" ca="1" si="246"/>
        <v>T</v>
      </c>
      <c r="DN10" s="30" t="str">
        <f t="shared" ca="1" si="246"/>
        <v>W</v>
      </c>
      <c r="DO10" s="30" t="str">
        <f t="shared" ca="1" si="246"/>
        <v>T</v>
      </c>
      <c r="DP10" s="30" t="str">
        <f t="shared" ca="1" si="246"/>
        <v>F</v>
      </c>
      <c r="DQ10" s="30" t="str">
        <f t="shared" ca="1" si="246"/>
        <v>S</v>
      </c>
      <c r="DR10" s="30" t="str">
        <f t="shared" ca="1" si="246"/>
        <v>S</v>
      </c>
      <c r="DS10" s="29" t="str">
        <f t="shared" ca="1" si="246"/>
        <v>M</v>
      </c>
      <c r="DT10" s="30" t="str">
        <f t="shared" ca="1" si="246"/>
        <v>T</v>
      </c>
      <c r="DU10" s="30" t="str">
        <f t="shared" ca="1" si="246"/>
        <v>W</v>
      </c>
      <c r="DV10" s="30" t="str">
        <f t="shared" ca="1" si="246"/>
        <v>T</v>
      </c>
      <c r="DW10" s="30" t="str">
        <f t="shared" ca="1" si="246"/>
        <v>F</v>
      </c>
      <c r="DX10" s="30" t="str">
        <f t="shared" ca="1" si="246"/>
        <v>S</v>
      </c>
      <c r="DY10" s="30" t="str">
        <f t="shared" ca="1" si="246"/>
        <v>S</v>
      </c>
      <c r="DZ10" s="29" t="str">
        <f t="shared" ca="1" si="246"/>
        <v>M</v>
      </c>
      <c r="EA10" s="30" t="str">
        <f t="shared" ca="1" si="246"/>
        <v>T</v>
      </c>
      <c r="EB10" s="30" t="str">
        <f t="shared" ca="1" si="246"/>
        <v>W</v>
      </c>
      <c r="EC10" s="30" t="str">
        <f t="shared" ca="1" si="246"/>
        <v>T</v>
      </c>
      <c r="ED10" s="30" t="str">
        <f t="shared" ca="1" si="246"/>
        <v>F</v>
      </c>
      <c r="EE10" s="30" t="str">
        <f t="shared" ca="1" si="246"/>
        <v>S</v>
      </c>
      <c r="EF10" s="30" t="str">
        <f t="shared" ca="1" si="246"/>
        <v>S</v>
      </c>
      <c r="EG10" s="29" t="str">
        <f t="shared" ca="1" si="246"/>
        <v>M</v>
      </c>
      <c r="EH10" s="30" t="str">
        <f t="shared" ca="1" si="246"/>
        <v>T</v>
      </c>
      <c r="EI10" s="30" t="str">
        <f t="shared" ca="1" si="246"/>
        <v>W</v>
      </c>
      <c r="EJ10" s="30" t="str">
        <f t="shared" ca="1" si="246"/>
        <v>T</v>
      </c>
      <c r="EK10" s="30" t="str">
        <f t="shared" ca="1" si="246"/>
        <v>F</v>
      </c>
      <c r="EL10" s="30" t="str">
        <f t="shared" ca="1" si="246"/>
        <v>S</v>
      </c>
      <c r="EM10" s="30" t="str">
        <f t="shared" ca="1" si="246"/>
        <v>S</v>
      </c>
      <c r="EN10" s="29" t="str">
        <f t="shared" ca="1" si="246"/>
        <v>M</v>
      </c>
      <c r="EO10" s="30" t="str">
        <f t="shared" ca="1" si="246"/>
        <v>T</v>
      </c>
      <c r="EP10" s="30" t="str">
        <f t="shared" ca="1" si="246"/>
        <v>W</v>
      </c>
      <c r="EQ10" s="30" t="str">
        <f t="shared" ca="1" si="246"/>
        <v>T</v>
      </c>
      <c r="ER10" s="30" t="str">
        <f t="shared" ca="1" si="246"/>
        <v>F</v>
      </c>
      <c r="ES10" s="30" t="str">
        <f t="shared" ca="1" si="246"/>
        <v>S</v>
      </c>
      <c r="ET10" s="30" t="str">
        <f t="shared" ca="1" si="246"/>
        <v>S</v>
      </c>
      <c r="EU10" s="29" t="str">
        <f t="shared" ca="1" si="246"/>
        <v>M</v>
      </c>
      <c r="EV10" s="30" t="str">
        <f t="shared" ca="1" si="246"/>
        <v>T</v>
      </c>
      <c r="EW10" s="30" t="str">
        <f t="shared" ca="1" si="246"/>
        <v>W</v>
      </c>
      <c r="EX10" s="30" t="str">
        <f t="shared" ca="1" si="246"/>
        <v>T</v>
      </c>
      <c r="EY10" s="30" t="str">
        <f t="shared" ca="1" si="246"/>
        <v>F</v>
      </c>
      <c r="EZ10" s="30" t="str">
        <f t="shared" ca="1" si="246"/>
        <v>S</v>
      </c>
      <c r="FA10" s="30" t="str">
        <f t="shared" ca="1" si="246"/>
        <v>S</v>
      </c>
      <c r="FB10" s="29" t="str">
        <f t="shared" ca="1" si="246"/>
        <v>M</v>
      </c>
      <c r="FC10" s="30" t="str">
        <f t="shared" ref="FC10:HN10" ca="1" si="247">LEFT(TEXT(FC9,"ddd"),1)</f>
        <v>T</v>
      </c>
      <c r="FD10" s="30" t="str">
        <f t="shared" ca="1" si="247"/>
        <v>W</v>
      </c>
      <c r="FE10" s="30" t="str">
        <f t="shared" ca="1" si="247"/>
        <v>T</v>
      </c>
      <c r="FF10" s="30" t="str">
        <f t="shared" ca="1" si="247"/>
        <v>F</v>
      </c>
      <c r="FG10" s="30" t="str">
        <f t="shared" ca="1" si="247"/>
        <v>S</v>
      </c>
      <c r="FH10" s="30" t="str">
        <f t="shared" ca="1" si="247"/>
        <v>S</v>
      </c>
      <c r="FI10" s="29" t="str">
        <f t="shared" ca="1" si="247"/>
        <v>M</v>
      </c>
      <c r="FJ10" s="30" t="str">
        <f t="shared" ca="1" si="247"/>
        <v>T</v>
      </c>
      <c r="FK10" s="30" t="str">
        <f t="shared" ca="1" si="247"/>
        <v>W</v>
      </c>
      <c r="FL10" s="30" t="str">
        <f t="shared" ca="1" si="247"/>
        <v>T</v>
      </c>
      <c r="FM10" s="30" t="str">
        <f t="shared" ca="1" si="247"/>
        <v>F</v>
      </c>
      <c r="FN10" s="30" t="str">
        <f t="shared" ca="1" si="247"/>
        <v>S</v>
      </c>
      <c r="FO10" s="30" t="str">
        <f t="shared" ca="1" si="247"/>
        <v>S</v>
      </c>
      <c r="FP10" s="29" t="str">
        <f t="shared" ca="1" si="247"/>
        <v>M</v>
      </c>
      <c r="FQ10" s="30" t="str">
        <f t="shared" ca="1" si="247"/>
        <v>T</v>
      </c>
      <c r="FR10" s="30" t="str">
        <f t="shared" ca="1" si="247"/>
        <v>W</v>
      </c>
      <c r="FS10" s="30" t="str">
        <f t="shared" ca="1" si="247"/>
        <v>T</v>
      </c>
      <c r="FT10" s="30" t="str">
        <f t="shared" ca="1" si="247"/>
        <v>F</v>
      </c>
      <c r="FU10" s="30" t="str">
        <f t="shared" ca="1" si="247"/>
        <v>S</v>
      </c>
      <c r="FV10" s="30" t="str">
        <f t="shared" ca="1" si="247"/>
        <v>S</v>
      </c>
      <c r="FW10" s="29" t="str">
        <f t="shared" ca="1" si="247"/>
        <v>M</v>
      </c>
      <c r="FX10" s="30" t="str">
        <f t="shared" ca="1" si="247"/>
        <v>T</v>
      </c>
      <c r="FY10" s="30" t="str">
        <f t="shared" ca="1" si="247"/>
        <v>W</v>
      </c>
      <c r="FZ10" s="30" t="str">
        <f t="shared" ca="1" si="247"/>
        <v>T</v>
      </c>
      <c r="GA10" s="30" t="str">
        <f t="shared" ca="1" si="247"/>
        <v>F</v>
      </c>
      <c r="GB10" s="30" t="str">
        <f t="shared" ca="1" si="247"/>
        <v>S</v>
      </c>
      <c r="GC10" s="30" t="str">
        <f t="shared" ca="1" si="247"/>
        <v>S</v>
      </c>
      <c r="GD10" s="29" t="str">
        <f t="shared" ca="1" si="247"/>
        <v>M</v>
      </c>
      <c r="GE10" s="30" t="str">
        <f t="shared" ca="1" si="247"/>
        <v>T</v>
      </c>
      <c r="GF10" s="30" t="str">
        <f t="shared" ca="1" si="247"/>
        <v>W</v>
      </c>
      <c r="GG10" s="30" t="str">
        <f t="shared" ca="1" si="247"/>
        <v>T</v>
      </c>
      <c r="GH10" s="30" t="str">
        <f t="shared" ca="1" si="247"/>
        <v>F</v>
      </c>
      <c r="GI10" s="30" t="str">
        <f t="shared" ca="1" si="247"/>
        <v>S</v>
      </c>
      <c r="GJ10" s="30" t="str">
        <f t="shared" ca="1" si="247"/>
        <v>S</v>
      </c>
      <c r="GK10" s="29" t="str">
        <f t="shared" ca="1" si="247"/>
        <v>M</v>
      </c>
      <c r="GL10" s="30" t="str">
        <f t="shared" ca="1" si="247"/>
        <v>T</v>
      </c>
      <c r="GM10" s="30" t="str">
        <f t="shared" ca="1" si="247"/>
        <v>W</v>
      </c>
      <c r="GN10" s="30" t="str">
        <f t="shared" ca="1" si="247"/>
        <v>T</v>
      </c>
      <c r="GO10" s="30" t="str">
        <f t="shared" ca="1" si="247"/>
        <v>F</v>
      </c>
      <c r="GP10" s="30" t="str">
        <f t="shared" ca="1" si="247"/>
        <v>S</v>
      </c>
      <c r="GQ10" s="30" t="str">
        <f t="shared" ca="1" si="247"/>
        <v>S</v>
      </c>
      <c r="GR10" s="29" t="str">
        <f t="shared" ca="1" si="247"/>
        <v>M</v>
      </c>
      <c r="GS10" s="30" t="str">
        <f t="shared" ca="1" si="247"/>
        <v>T</v>
      </c>
      <c r="GT10" s="30" t="str">
        <f t="shared" ca="1" si="247"/>
        <v>W</v>
      </c>
      <c r="GU10" s="30" t="str">
        <f t="shared" ca="1" si="247"/>
        <v>T</v>
      </c>
      <c r="GV10" s="30" t="str">
        <f t="shared" ca="1" si="247"/>
        <v>F</v>
      </c>
      <c r="GW10" s="30" t="str">
        <f t="shared" ca="1" si="247"/>
        <v>S</v>
      </c>
      <c r="GX10" s="30" t="str">
        <f t="shared" ca="1" si="247"/>
        <v>S</v>
      </c>
      <c r="GY10" s="29" t="str">
        <f t="shared" ca="1" si="247"/>
        <v>M</v>
      </c>
      <c r="GZ10" s="30" t="str">
        <f t="shared" ca="1" si="247"/>
        <v>T</v>
      </c>
      <c r="HA10" s="30" t="str">
        <f t="shared" ca="1" si="247"/>
        <v>W</v>
      </c>
      <c r="HB10" s="30" t="str">
        <f t="shared" ca="1" si="247"/>
        <v>T</v>
      </c>
      <c r="HC10" s="30" t="str">
        <f t="shared" ca="1" si="247"/>
        <v>F</v>
      </c>
      <c r="HD10" s="30" t="str">
        <f t="shared" ca="1" si="247"/>
        <v>S</v>
      </c>
      <c r="HE10" s="30" t="str">
        <f t="shared" ca="1" si="247"/>
        <v>S</v>
      </c>
      <c r="HF10" s="29" t="str">
        <f t="shared" ca="1" si="247"/>
        <v>M</v>
      </c>
      <c r="HG10" s="30" t="str">
        <f t="shared" ca="1" si="247"/>
        <v>T</v>
      </c>
      <c r="HH10" s="30" t="str">
        <f t="shared" ca="1" si="247"/>
        <v>W</v>
      </c>
      <c r="HI10" s="30" t="str">
        <f t="shared" ca="1" si="247"/>
        <v>T</v>
      </c>
      <c r="HJ10" s="30" t="str">
        <f t="shared" ca="1" si="247"/>
        <v>F</v>
      </c>
      <c r="HK10" s="30" t="str">
        <f t="shared" ca="1" si="247"/>
        <v>S</v>
      </c>
      <c r="HL10" s="30" t="str">
        <f t="shared" ca="1" si="247"/>
        <v>S</v>
      </c>
      <c r="HM10" s="29" t="str">
        <f t="shared" ca="1" si="247"/>
        <v>M</v>
      </c>
      <c r="HN10" s="30" t="str">
        <f t="shared" ca="1" si="247"/>
        <v>T</v>
      </c>
      <c r="HO10" s="30" t="str">
        <f t="shared" ref="HO10:JZ10" ca="1" si="248">LEFT(TEXT(HO9,"ddd"),1)</f>
        <v>W</v>
      </c>
      <c r="HP10" s="30" t="str">
        <f t="shared" ca="1" si="248"/>
        <v>T</v>
      </c>
      <c r="HQ10" s="30" t="str">
        <f t="shared" ca="1" si="248"/>
        <v>F</v>
      </c>
      <c r="HR10" s="30" t="str">
        <f t="shared" ca="1" si="248"/>
        <v>S</v>
      </c>
      <c r="HS10" s="30" t="str">
        <f t="shared" ca="1" si="248"/>
        <v>S</v>
      </c>
      <c r="HT10" s="29" t="str">
        <f t="shared" ca="1" si="248"/>
        <v>M</v>
      </c>
      <c r="HU10" s="30" t="str">
        <f t="shared" ca="1" si="248"/>
        <v>T</v>
      </c>
      <c r="HV10" s="30" t="str">
        <f t="shared" ca="1" si="248"/>
        <v>W</v>
      </c>
      <c r="HW10" s="30" t="str">
        <f t="shared" ca="1" si="248"/>
        <v>T</v>
      </c>
      <c r="HX10" s="30" t="str">
        <f t="shared" ca="1" si="248"/>
        <v>F</v>
      </c>
      <c r="HY10" s="30" t="str">
        <f t="shared" ca="1" si="248"/>
        <v>S</v>
      </c>
      <c r="HZ10" s="30" t="str">
        <f t="shared" ca="1" si="248"/>
        <v>S</v>
      </c>
      <c r="IA10" s="29" t="str">
        <f t="shared" ca="1" si="248"/>
        <v>M</v>
      </c>
      <c r="IB10" s="30" t="str">
        <f t="shared" ca="1" si="248"/>
        <v>T</v>
      </c>
      <c r="IC10" s="30" t="str">
        <f t="shared" ca="1" si="248"/>
        <v>W</v>
      </c>
      <c r="ID10" s="30" t="str">
        <f t="shared" ca="1" si="248"/>
        <v>T</v>
      </c>
      <c r="IE10" s="30" t="str">
        <f t="shared" ca="1" si="248"/>
        <v>F</v>
      </c>
      <c r="IF10" s="30" t="str">
        <f t="shared" ca="1" si="248"/>
        <v>S</v>
      </c>
      <c r="IG10" s="30" t="str">
        <f t="shared" ca="1" si="248"/>
        <v>S</v>
      </c>
      <c r="IH10" s="29" t="str">
        <f t="shared" ca="1" si="248"/>
        <v>M</v>
      </c>
      <c r="II10" s="30" t="str">
        <f t="shared" ca="1" si="248"/>
        <v>T</v>
      </c>
      <c r="IJ10" s="30" t="str">
        <f t="shared" ca="1" si="248"/>
        <v>W</v>
      </c>
      <c r="IK10" s="30" t="str">
        <f t="shared" ca="1" si="248"/>
        <v>T</v>
      </c>
      <c r="IL10" s="30" t="str">
        <f t="shared" ca="1" si="248"/>
        <v>F</v>
      </c>
      <c r="IM10" s="30" t="str">
        <f t="shared" ca="1" si="248"/>
        <v>S</v>
      </c>
      <c r="IN10" s="30" t="str">
        <f t="shared" ca="1" si="248"/>
        <v>S</v>
      </c>
      <c r="IO10" s="29" t="str">
        <f t="shared" ca="1" si="248"/>
        <v>M</v>
      </c>
      <c r="IP10" s="30" t="str">
        <f t="shared" ca="1" si="248"/>
        <v>T</v>
      </c>
      <c r="IQ10" s="30" t="str">
        <f t="shared" ca="1" si="248"/>
        <v>W</v>
      </c>
      <c r="IR10" s="30" t="str">
        <f t="shared" ca="1" si="248"/>
        <v>T</v>
      </c>
      <c r="IS10" s="30" t="str">
        <f t="shared" ca="1" si="248"/>
        <v>F</v>
      </c>
      <c r="IT10" s="30" t="str">
        <f t="shared" ca="1" si="248"/>
        <v>S</v>
      </c>
      <c r="IU10" s="30" t="str">
        <f t="shared" ca="1" si="248"/>
        <v>S</v>
      </c>
      <c r="IV10" s="29" t="str">
        <f t="shared" ca="1" si="248"/>
        <v>M</v>
      </c>
      <c r="IW10" s="30" t="str">
        <f t="shared" ca="1" si="248"/>
        <v>T</v>
      </c>
      <c r="IX10" s="30" t="str">
        <f t="shared" ca="1" si="248"/>
        <v>W</v>
      </c>
      <c r="IY10" s="30" t="str">
        <f t="shared" ca="1" si="248"/>
        <v>T</v>
      </c>
      <c r="IZ10" s="30" t="str">
        <f t="shared" ca="1" si="248"/>
        <v>F</v>
      </c>
      <c r="JA10" s="30" t="str">
        <f t="shared" ca="1" si="248"/>
        <v>S</v>
      </c>
      <c r="JB10" s="30" t="str">
        <f t="shared" ca="1" si="248"/>
        <v>S</v>
      </c>
      <c r="JC10" s="29" t="str">
        <f t="shared" ca="1" si="248"/>
        <v>M</v>
      </c>
      <c r="JD10" s="30" t="str">
        <f t="shared" ca="1" si="248"/>
        <v>T</v>
      </c>
      <c r="JE10" s="30" t="str">
        <f t="shared" ca="1" si="248"/>
        <v>W</v>
      </c>
      <c r="JF10" s="30" t="str">
        <f t="shared" ca="1" si="248"/>
        <v>T</v>
      </c>
      <c r="JG10" s="30" t="str">
        <f t="shared" ca="1" si="248"/>
        <v>F</v>
      </c>
      <c r="JH10" s="30" t="str">
        <f t="shared" ca="1" si="248"/>
        <v>S</v>
      </c>
      <c r="JI10" s="30" t="str">
        <f t="shared" ca="1" si="248"/>
        <v>S</v>
      </c>
      <c r="JJ10" s="29" t="str">
        <f t="shared" ca="1" si="248"/>
        <v>M</v>
      </c>
      <c r="JK10" s="30" t="str">
        <f t="shared" ca="1" si="248"/>
        <v>T</v>
      </c>
      <c r="JL10" s="30" t="str">
        <f t="shared" ca="1" si="248"/>
        <v>W</v>
      </c>
      <c r="JM10" s="30" t="str">
        <f t="shared" ca="1" si="248"/>
        <v>T</v>
      </c>
      <c r="JN10" s="30" t="str">
        <f t="shared" ca="1" si="248"/>
        <v>F</v>
      </c>
      <c r="JO10" s="30" t="str">
        <f t="shared" ca="1" si="248"/>
        <v>S</v>
      </c>
      <c r="JP10" s="30" t="str">
        <f t="shared" ca="1" si="248"/>
        <v>S</v>
      </c>
      <c r="JQ10" s="29" t="str">
        <f t="shared" ca="1" si="248"/>
        <v>M</v>
      </c>
      <c r="JR10" s="30" t="str">
        <f t="shared" ca="1" si="248"/>
        <v>T</v>
      </c>
      <c r="JS10" s="30" t="str">
        <f t="shared" ca="1" si="248"/>
        <v>W</v>
      </c>
      <c r="JT10" s="30" t="str">
        <f t="shared" ca="1" si="248"/>
        <v>T</v>
      </c>
      <c r="JU10" s="30" t="str">
        <f t="shared" ca="1" si="248"/>
        <v>F</v>
      </c>
      <c r="JV10" s="30" t="str">
        <f t="shared" ca="1" si="248"/>
        <v>S</v>
      </c>
      <c r="JW10" s="30" t="str">
        <f t="shared" ca="1" si="248"/>
        <v>S</v>
      </c>
      <c r="JX10" s="29" t="str">
        <f t="shared" ca="1" si="248"/>
        <v>M</v>
      </c>
      <c r="JY10" s="30" t="str">
        <f t="shared" ca="1" si="248"/>
        <v>T</v>
      </c>
      <c r="JZ10" s="30" t="str">
        <f t="shared" ca="1" si="248"/>
        <v>W</v>
      </c>
      <c r="KA10" s="30" t="str">
        <f t="shared" ref="KA10:ML10" ca="1" si="249">LEFT(TEXT(KA9,"ddd"),1)</f>
        <v>T</v>
      </c>
      <c r="KB10" s="30" t="str">
        <f t="shared" ca="1" si="249"/>
        <v>F</v>
      </c>
      <c r="KC10" s="30" t="str">
        <f t="shared" ca="1" si="249"/>
        <v>S</v>
      </c>
      <c r="KD10" s="30" t="str">
        <f t="shared" ca="1" si="249"/>
        <v>S</v>
      </c>
      <c r="KE10" s="29" t="str">
        <f t="shared" ca="1" si="249"/>
        <v>M</v>
      </c>
      <c r="KF10" s="30" t="str">
        <f t="shared" ca="1" si="249"/>
        <v>T</v>
      </c>
      <c r="KG10" s="30" t="str">
        <f t="shared" ca="1" si="249"/>
        <v>W</v>
      </c>
      <c r="KH10" s="30" t="str">
        <f t="shared" ca="1" si="249"/>
        <v>T</v>
      </c>
      <c r="KI10" s="30" t="str">
        <f t="shared" ca="1" si="249"/>
        <v>F</v>
      </c>
      <c r="KJ10" s="30" t="str">
        <f t="shared" ca="1" si="249"/>
        <v>S</v>
      </c>
      <c r="KK10" s="30" t="str">
        <f t="shared" ca="1" si="249"/>
        <v>S</v>
      </c>
      <c r="KL10" s="29" t="str">
        <f t="shared" ca="1" si="249"/>
        <v>M</v>
      </c>
      <c r="KM10" s="30" t="str">
        <f t="shared" ca="1" si="249"/>
        <v>T</v>
      </c>
      <c r="KN10" s="30" t="str">
        <f t="shared" ca="1" si="249"/>
        <v>W</v>
      </c>
      <c r="KO10" s="30" t="str">
        <f t="shared" ca="1" si="249"/>
        <v>T</v>
      </c>
      <c r="KP10" s="30" t="str">
        <f t="shared" ca="1" si="249"/>
        <v>F</v>
      </c>
      <c r="KQ10" s="30" t="str">
        <f t="shared" ca="1" si="249"/>
        <v>S</v>
      </c>
      <c r="KR10" s="30" t="str">
        <f t="shared" ca="1" si="249"/>
        <v>S</v>
      </c>
      <c r="KS10" s="29" t="str">
        <f t="shared" ca="1" si="249"/>
        <v>M</v>
      </c>
      <c r="KT10" s="30" t="str">
        <f t="shared" ca="1" si="249"/>
        <v>T</v>
      </c>
      <c r="KU10" s="30" t="str">
        <f t="shared" ca="1" si="249"/>
        <v>W</v>
      </c>
      <c r="KV10" s="30" t="str">
        <f t="shared" ca="1" si="249"/>
        <v>T</v>
      </c>
      <c r="KW10" s="30" t="str">
        <f t="shared" ca="1" si="249"/>
        <v>F</v>
      </c>
      <c r="KX10" s="30" t="str">
        <f t="shared" ca="1" si="249"/>
        <v>S</v>
      </c>
      <c r="KY10" s="30" t="str">
        <f t="shared" ca="1" si="249"/>
        <v>S</v>
      </c>
      <c r="KZ10" s="29" t="str">
        <f t="shared" ca="1" si="249"/>
        <v>M</v>
      </c>
      <c r="LA10" s="30" t="str">
        <f t="shared" ca="1" si="249"/>
        <v>T</v>
      </c>
      <c r="LB10" s="30" t="str">
        <f t="shared" ca="1" si="249"/>
        <v>W</v>
      </c>
      <c r="LC10" s="30" t="str">
        <f t="shared" ca="1" si="249"/>
        <v>T</v>
      </c>
      <c r="LD10" s="30" t="str">
        <f t="shared" ca="1" si="249"/>
        <v>F</v>
      </c>
      <c r="LE10" s="30" t="str">
        <f t="shared" ca="1" si="249"/>
        <v>S</v>
      </c>
      <c r="LF10" s="30" t="str">
        <f t="shared" ca="1" si="249"/>
        <v>S</v>
      </c>
      <c r="LG10" s="29" t="str">
        <f t="shared" ca="1" si="249"/>
        <v>M</v>
      </c>
      <c r="LH10" s="30" t="str">
        <f t="shared" ca="1" si="249"/>
        <v>T</v>
      </c>
      <c r="LI10" s="30" t="str">
        <f t="shared" ca="1" si="249"/>
        <v>W</v>
      </c>
      <c r="LJ10" s="30" t="str">
        <f t="shared" ca="1" si="249"/>
        <v>T</v>
      </c>
      <c r="LK10" s="30" t="str">
        <f t="shared" ca="1" si="249"/>
        <v>F</v>
      </c>
      <c r="LL10" s="30" t="str">
        <f t="shared" ca="1" si="249"/>
        <v>S</v>
      </c>
      <c r="LM10" s="30" t="str">
        <f t="shared" ca="1" si="249"/>
        <v>S</v>
      </c>
      <c r="LN10" s="29" t="str">
        <f t="shared" ca="1" si="249"/>
        <v>M</v>
      </c>
      <c r="LO10" s="30" t="str">
        <f t="shared" ca="1" si="249"/>
        <v>T</v>
      </c>
      <c r="LP10" s="30" t="str">
        <f t="shared" ca="1" si="249"/>
        <v>W</v>
      </c>
      <c r="LQ10" s="30" t="str">
        <f t="shared" ca="1" si="249"/>
        <v>T</v>
      </c>
      <c r="LR10" s="30" t="str">
        <f t="shared" ca="1" si="249"/>
        <v>F</v>
      </c>
      <c r="LS10" s="30" t="str">
        <f t="shared" ca="1" si="249"/>
        <v>S</v>
      </c>
      <c r="LT10" s="30" t="str">
        <f t="shared" ca="1" si="249"/>
        <v>S</v>
      </c>
      <c r="LU10" s="29" t="str">
        <f t="shared" ca="1" si="249"/>
        <v>M</v>
      </c>
      <c r="LV10" s="30" t="str">
        <f t="shared" ca="1" si="249"/>
        <v>T</v>
      </c>
      <c r="LW10" s="30" t="str">
        <f t="shared" ca="1" si="249"/>
        <v>W</v>
      </c>
      <c r="LX10" s="30" t="str">
        <f t="shared" ca="1" si="249"/>
        <v>T</v>
      </c>
      <c r="LY10" s="30" t="str">
        <f t="shared" ca="1" si="249"/>
        <v>F</v>
      </c>
      <c r="LZ10" s="30" t="str">
        <f t="shared" ca="1" si="249"/>
        <v>S</v>
      </c>
      <c r="MA10" s="30" t="str">
        <f t="shared" ca="1" si="249"/>
        <v>S</v>
      </c>
      <c r="MB10" s="29" t="str">
        <f t="shared" ca="1" si="249"/>
        <v>M</v>
      </c>
      <c r="MC10" s="30" t="str">
        <f t="shared" ca="1" si="249"/>
        <v>T</v>
      </c>
      <c r="MD10" s="30" t="str">
        <f t="shared" ca="1" si="249"/>
        <v>W</v>
      </c>
      <c r="ME10" s="30" t="str">
        <f t="shared" ca="1" si="249"/>
        <v>T</v>
      </c>
      <c r="MF10" s="30" t="str">
        <f t="shared" ca="1" si="249"/>
        <v>F</v>
      </c>
      <c r="MG10" s="30" t="str">
        <f t="shared" ca="1" si="249"/>
        <v>S</v>
      </c>
      <c r="MH10" s="30" t="str">
        <f t="shared" ca="1" si="249"/>
        <v>S</v>
      </c>
      <c r="MI10" s="29" t="str">
        <f t="shared" ca="1" si="249"/>
        <v>M</v>
      </c>
      <c r="MJ10" s="30" t="str">
        <f t="shared" ca="1" si="249"/>
        <v>T</v>
      </c>
      <c r="MK10" s="30" t="str">
        <f t="shared" ca="1" si="249"/>
        <v>W</v>
      </c>
      <c r="ML10" s="30" t="str">
        <f t="shared" ca="1" si="249"/>
        <v>T</v>
      </c>
      <c r="MM10" s="30" t="str">
        <f t="shared" ref="MM10:NQ10" ca="1" si="250">LEFT(TEXT(MM9,"ddd"),1)</f>
        <v>F</v>
      </c>
      <c r="MN10" s="30" t="str">
        <f t="shared" ca="1" si="250"/>
        <v>S</v>
      </c>
      <c r="MO10" s="30" t="str">
        <f t="shared" ca="1" si="250"/>
        <v>S</v>
      </c>
      <c r="MP10" s="29" t="str">
        <f t="shared" ca="1" si="250"/>
        <v>M</v>
      </c>
      <c r="MQ10" s="30" t="str">
        <f t="shared" ca="1" si="250"/>
        <v>T</v>
      </c>
      <c r="MR10" s="30" t="str">
        <f t="shared" ca="1" si="250"/>
        <v>W</v>
      </c>
      <c r="MS10" s="30" t="str">
        <f t="shared" ca="1" si="250"/>
        <v>T</v>
      </c>
      <c r="MT10" s="30" t="str">
        <f t="shared" ca="1" si="250"/>
        <v>F</v>
      </c>
      <c r="MU10" s="30" t="str">
        <f t="shared" ca="1" si="250"/>
        <v>S</v>
      </c>
      <c r="MV10" s="30" t="str">
        <f t="shared" ca="1" si="250"/>
        <v>S</v>
      </c>
      <c r="MW10" s="29" t="str">
        <f t="shared" ca="1" si="250"/>
        <v>M</v>
      </c>
      <c r="MX10" s="30" t="str">
        <f t="shared" ca="1" si="250"/>
        <v>T</v>
      </c>
      <c r="MY10" s="30" t="str">
        <f t="shared" ca="1" si="250"/>
        <v>W</v>
      </c>
      <c r="MZ10" s="30" t="str">
        <f t="shared" ca="1" si="250"/>
        <v>T</v>
      </c>
      <c r="NA10" s="30" t="str">
        <f t="shared" ca="1" si="250"/>
        <v>F</v>
      </c>
      <c r="NB10" s="30" t="str">
        <f t="shared" ca="1" si="250"/>
        <v>S</v>
      </c>
      <c r="NC10" s="30" t="str">
        <f t="shared" ca="1" si="250"/>
        <v>S</v>
      </c>
      <c r="ND10" s="29" t="str">
        <f t="shared" ca="1" si="250"/>
        <v>M</v>
      </c>
      <c r="NE10" s="30" t="str">
        <f t="shared" ca="1" si="250"/>
        <v>T</v>
      </c>
      <c r="NF10" s="30" t="str">
        <f t="shared" ca="1" si="250"/>
        <v>W</v>
      </c>
      <c r="NG10" s="30" t="str">
        <f t="shared" ca="1" si="250"/>
        <v>T</v>
      </c>
      <c r="NH10" s="30" t="str">
        <f t="shared" ca="1" si="250"/>
        <v>F</v>
      </c>
      <c r="NI10" s="30" t="str">
        <f t="shared" ca="1" si="250"/>
        <v>S</v>
      </c>
      <c r="NJ10" s="30" t="str">
        <f t="shared" ca="1" si="250"/>
        <v>S</v>
      </c>
      <c r="NK10" s="29" t="str">
        <f t="shared" ca="1" si="250"/>
        <v>M</v>
      </c>
      <c r="NL10" s="30" t="str">
        <f t="shared" ca="1" si="250"/>
        <v>T</v>
      </c>
      <c r="NM10" s="30" t="str">
        <f t="shared" ca="1" si="250"/>
        <v>W</v>
      </c>
      <c r="NN10" s="30" t="str">
        <f t="shared" ca="1" si="250"/>
        <v>T</v>
      </c>
      <c r="NO10" s="30" t="str">
        <f t="shared" ca="1" si="250"/>
        <v>F</v>
      </c>
      <c r="NP10" s="30" t="str">
        <f t="shared" ca="1" si="250"/>
        <v>S</v>
      </c>
      <c r="NQ10" s="30" t="str">
        <f t="shared" ca="1" si="250"/>
        <v>S</v>
      </c>
    </row>
    <row r="11" spans="1:381" s="54" customFormat="1" ht="30" customHeight="1" thickBot="1" x14ac:dyDescent="0.2">
      <c r="A11" s="91"/>
      <c r="B11" s="46" t="s">
        <v>14</v>
      </c>
      <c r="C11" s="46"/>
      <c r="D11" s="47"/>
      <c r="E11" s="48"/>
      <c r="F11" s="49"/>
      <c r="G11" s="50"/>
      <c r="H11" s="51"/>
      <c r="I11" s="96"/>
      <c r="J11" s="52" t="str">
        <f t="shared" ref="J11:J101" si="251">IF(OR(ISBLANK(task_start),ISBLANK(task_end)),"",task_end-task_start+1)</f>
        <v/>
      </c>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c r="FI11" s="53"/>
      <c r="FJ11" s="53"/>
      <c r="FK11" s="53"/>
      <c r="FL11" s="53"/>
      <c r="FM11" s="53"/>
      <c r="FN11" s="53"/>
      <c r="FO11" s="53"/>
      <c r="FP11" s="53"/>
      <c r="FQ11" s="53"/>
      <c r="FR11" s="53"/>
      <c r="FS11" s="53"/>
      <c r="FT11" s="53"/>
      <c r="FU11" s="53"/>
      <c r="FV11" s="53"/>
      <c r="FW11" s="53"/>
      <c r="FX11" s="53"/>
      <c r="FY11" s="53"/>
      <c r="FZ11" s="53"/>
      <c r="GA11" s="53"/>
      <c r="GB11" s="53"/>
      <c r="GC11" s="53"/>
      <c r="GD11" s="53"/>
      <c r="GE11" s="53"/>
      <c r="GF11" s="53"/>
      <c r="GG11" s="53"/>
      <c r="GH11" s="53"/>
      <c r="GI11" s="53"/>
      <c r="GJ11" s="53"/>
      <c r="GK11" s="53"/>
      <c r="GL11" s="53"/>
      <c r="GM11" s="53"/>
      <c r="GN11" s="53"/>
      <c r="GO11" s="53"/>
      <c r="GP11" s="53"/>
      <c r="GQ11" s="53"/>
      <c r="GR11" s="53"/>
      <c r="GS11" s="53"/>
      <c r="GT11" s="53"/>
      <c r="GU11" s="53"/>
      <c r="GV11" s="53"/>
      <c r="GW11" s="53"/>
      <c r="GX11" s="53"/>
      <c r="GY11" s="53"/>
      <c r="GZ11" s="53"/>
      <c r="HA11" s="53"/>
      <c r="HB11" s="53"/>
      <c r="HC11" s="53"/>
      <c r="HD11" s="53"/>
      <c r="HE11" s="53"/>
      <c r="HF11" s="53"/>
      <c r="HG11" s="53"/>
      <c r="HH11" s="53"/>
      <c r="HI11" s="53"/>
      <c r="HJ11" s="53"/>
      <c r="HK11" s="53"/>
      <c r="HL11" s="53"/>
      <c r="HM11" s="53"/>
      <c r="HN11" s="53"/>
      <c r="HO11" s="53"/>
      <c r="HP11" s="53"/>
      <c r="HQ11" s="53"/>
      <c r="HR11" s="53"/>
      <c r="HS11" s="53"/>
      <c r="HT11" s="53"/>
      <c r="HU11" s="53"/>
      <c r="HV11" s="53"/>
      <c r="HW11" s="53"/>
      <c r="HX11" s="53"/>
      <c r="HY11" s="53"/>
      <c r="HZ11" s="53"/>
      <c r="IA11" s="53"/>
      <c r="IB11" s="53"/>
      <c r="IC11" s="53"/>
      <c r="ID11" s="53"/>
      <c r="IE11" s="53"/>
      <c r="IF11" s="53"/>
      <c r="IG11" s="53"/>
      <c r="IH11" s="53"/>
      <c r="II11" s="53"/>
      <c r="IJ11" s="53"/>
      <c r="IK11" s="53"/>
      <c r="IL11" s="53"/>
      <c r="IM11" s="53"/>
      <c r="IN11" s="53"/>
      <c r="IO11" s="53"/>
      <c r="IP11" s="53"/>
      <c r="IQ11" s="53"/>
      <c r="IR11" s="53"/>
      <c r="IS11" s="53"/>
      <c r="IT11" s="53"/>
      <c r="IU11" s="53"/>
      <c r="IV11" s="53"/>
      <c r="IW11" s="53"/>
      <c r="IX11" s="53"/>
      <c r="IY11" s="53"/>
      <c r="IZ11" s="53"/>
      <c r="JA11" s="53"/>
      <c r="JB11" s="53"/>
      <c r="JC11" s="53"/>
      <c r="JD11" s="53"/>
      <c r="JE11" s="53"/>
      <c r="JF11" s="53"/>
      <c r="JG11" s="53"/>
      <c r="JH11" s="53"/>
      <c r="JI11" s="53"/>
      <c r="JJ11" s="53"/>
      <c r="JK11" s="53"/>
      <c r="JL11" s="53"/>
      <c r="JM11" s="53"/>
      <c r="JN11" s="53"/>
      <c r="JO11" s="53"/>
      <c r="JP11" s="53"/>
      <c r="JQ11" s="53"/>
      <c r="JR11" s="53"/>
      <c r="JS11" s="53"/>
      <c r="JT11" s="53"/>
      <c r="JU11" s="53"/>
      <c r="JV11" s="53"/>
      <c r="JW11" s="53"/>
      <c r="JX11" s="53"/>
      <c r="JY11" s="53"/>
      <c r="JZ11" s="53"/>
      <c r="KA11" s="53"/>
      <c r="KB11" s="53"/>
      <c r="KC11" s="53"/>
      <c r="KD11" s="53"/>
      <c r="KE11" s="53"/>
      <c r="KF11" s="53"/>
      <c r="KG11" s="53"/>
      <c r="KH11" s="53"/>
      <c r="KI11" s="53"/>
      <c r="KJ11" s="53"/>
      <c r="KK11" s="53"/>
      <c r="KL11" s="53"/>
      <c r="KM11" s="53"/>
      <c r="KN11" s="53"/>
      <c r="KO11" s="53"/>
      <c r="KP11" s="53"/>
      <c r="KQ11" s="53"/>
      <c r="KR11" s="53"/>
      <c r="KS11" s="53"/>
      <c r="KT11" s="53"/>
      <c r="KU11" s="53"/>
      <c r="KV11" s="53"/>
      <c r="KW11" s="53"/>
      <c r="KX11" s="53"/>
      <c r="KY11" s="53"/>
      <c r="KZ11" s="53"/>
      <c r="LA11" s="53"/>
      <c r="LB11" s="53"/>
      <c r="LC11" s="53"/>
      <c r="LD11" s="53"/>
      <c r="LE11" s="53"/>
      <c r="LF11" s="53"/>
      <c r="LG11" s="53"/>
      <c r="LH11" s="53"/>
      <c r="LI11" s="53"/>
      <c r="LJ11" s="53"/>
      <c r="LK11" s="53"/>
      <c r="LL11" s="53"/>
      <c r="LM11" s="53"/>
      <c r="LN11" s="53"/>
      <c r="LO11" s="53"/>
      <c r="LP11" s="53"/>
      <c r="LQ11" s="53"/>
      <c r="LR11" s="53"/>
      <c r="LS11" s="53"/>
      <c r="LT11" s="53"/>
      <c r="LU11" s="53"/>
      <c r="LV11" s="53"/>
      <c r="LW11" s="53"/>
      <c r="LX11" s="53"/>
      <c r="LY11" s="53"/>
      <c r="LZ11" s="53"/>
      <c r="MA11" s="53"/>
      <c r="MB11" s="53"/>
      <c r="MC11" s="53"/>
      <c r="MD11" s="53"/>
      <c r="ME11" s="53"/>
      <c r="MF11" s="53"/>
      <c r="MG11" s="53"/>
      <c r="MH11" s="53"/>
      <c r="MI11" s="53"/>
      <c r="MJ11" s="53"/>
      <c r="MK11" s="53"/>
      <c r="ML11" s="53"/>
      <c r="MM11" s="53"/>
      <c r="MN11" s="53"/>
      <c r="MO11" s="53"/>
      <c r="MP11" s="53"/>
      <c r="MQ11" s="53"/>
      <c r="MR11" s="53"/>
      <c r="MS11" s="53"/>
      <c r="MT11" s="53"/>
      <c r="MU11" s="53"/>
      <c r="MV11" s="53"/>
      <c r="MW11" s="53"/>
      <c r="MX11" s="53"/>
      <c r="MY11" s="53"/>
      <c r="MZ11" s="53"/>
      <c r="NA11" s="53"/>
      <c r="NB11" s="53"/>
      <c r="NC11" s="53"/>
      <c r="ND11" s="53"/>
      <c r="NE11" s="53"/>
      <c r="NF11" s="53"/>
      <c r="NG11" s="53"/>
      <c r="NH11" s="53"/>
      <c r="NI11" s="53"/>
      <c r="NJ11" s="53"/>
      <c r="NK11" s="53"/>
      <c r="NL11" s="53"/>
      <c r="NM11" s="53"/>
      <c r="NN11" s="53"/>
      <c r="NO11" s="53"/>
      <c r="NP11" s="53"/>
      <c r="NQ11" s="53"/>
    </row>
    <row r="12" spans="1:381" s="8" customFormat="1" ht="30" customHeight="1" thickBot="1" x14ac:dyDescent="0.2">
      <c r="A12" s="91"/>
      <c r="B12" s="31">
        <v>1</v>
      </c>
      <c r="C12" s="31" t="s">
        <v>16</v>
      </c>
      <c r="D12" s="10" t="s">
        <v>40</v>
      </c>
      <c r="E12" s="11">
        <v>1</v>
      </c>
      <c r="F12" s="5">
        <f ca="1">+G5</f>
        <v>45839</v>
      </c>
      <c r="G12" s="5">
        <f ca="1">+F12+H12-1</f>
        <v>45840</v>
      </c>
      <c r="H12" s="21">
        <v>2</v>
      </c>
      <c r="I12" s="97"/>
      <c r="J12" s="6">
        <f t="shared" ca="1" si="251"/>
        <v>2</v>
      </c>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27"/>
      <c r="EZ12" s="27"/>
      <c r="FA12" s="27"/>
      <c r="FB12" s="27"/>
      <c r="FC12" s="27"/>
      <c r="FD12" s="27"/>
      <c r="FE12" s="27"/>
      <c r="FF12" s="27"/>
      <c r="FG12" s="27"/>
      <c r="FH12" s="27"/>
      <c r="FI12" s="27"/>
      <c r="FJ12" s="27"/>
      <c r="FK12" s="27"/>
      <c r="FL12" s="27"/>
      <c r="FM12" s="27"/>
      <c r="FN12" s="27"/>
      <c r="FO12" s="27"/>
      <c r="FP12" s="27"/>
      <c r="FQ12" s="27"/>
      <c r="FR12" s="27"/>
      <c r="FS12" s="27"/>
      <c r="FT12" s="27"/>
      <c r="FU12" s="27"/>
      <c r="FV12" s="27"/>
      <c r="FW12" s="27"/>
      <c r="FX12" s="27"/>
      <c r="FY12" s="27"/>
      <c r="FZ12" s="27"/>
      <c r="GA12" s="27"/>
      <c r="GB12" s="27"/>
      <c r="GC12" s="27"/>
      <c r="GD12" s="27"/>
      <c r="GE12" s="27"/>
      <c r="GF12" s="27"/>
      <c r="GG12" s="27"/>
      <c r="GH12" s="27"/>
      <c r="GI12" s="27"/>
      <c r="GJ12" s="27"/>
      <c r="GK12" s="27"/>
      <c r="GL12" s="27"/>
      <c r="GM12" s="27"/>
      <c r="GN12" s="27"/>
      <c r="GO12" s="27"/>
      <c r="GP12" s="27"/>
      <c r="GQ12" s="27"/>
      <c r="GR12" s="27"/>
      <c r="GS12" s="27"/>
      <c r="GT12" s="27"/>
      <c r="GU12" s="27"/>
      <c r="GV12" s="27"/>
      <c r="GW12" s="27"/>
      <c r="GX12" s="27"/>
      <c r="GY12" s="27"/>
      <c r="GZ12" s="27"/>
      <c r="HA12" s="27"/>
      <c r="HB12" s="27"/>
      <c r="HC12" s="27"/>
      <c r="HD12" s="27"/>
      <c r="HE12" s="27"/>
      <c r="HF12" s="27"/>
      <c r="HG12" s="27"/>
      <c r="HH12" s="27"/>
      <c r="HI12" s="27"/>
      <c r="HJ12" s="27"/>
      <c r="HK12" s="27"/>
      <c r="HL12" s="27"/>
      <c r="HM12" s="27"/>
      <c r="HN12" s="27"/>
      <c r="HO12" s="27"/>
      <c r="HP12" s="27"/>
      <c r="HQ12" s="27"/>
      <c r="HR12" s="27"/>
      <c r="HS12" s="27"/>
      <c r="HT12" s="27"/>
      <c r="HU12" s="27"/>
      <c r="HV12" s="27"/>
      <c r="HW12" s="27"/>
      <c r="HX12" s="27"/>
      <c r="HY12" s="27"/>
      <c r="HZ12" s="27"/>
      <c r="IA12" s="27"/>
      <c r="IB12" s="27"/>
      <c r="IC12" s="27"/>
      <c r="ID12" s="27"/>
      <c r="IE12" s="27"/>
      <c r="IF12" s="27"/>
      <c r="IG12" s="27"/>
      <c r="IH12" s="27"/>
      <c r="II12" s="27"/>
      <c r="IJ12" s="27"/>
      <c r="IK12" s="27"/>
      <c r="IL12" s="27"/>
      <c r="IM12" s="27"/>
      <c r="IN12" s="27"/>
      <c r="IO12" s="27"/>
      <c r="IP12" s="27"/>
      <c r="IQ12" s="27"/>
      <c r="IR12" s="27"/>
      <c r="IS12" s="27"/>
      <c r="IT12" s="27"/>
      <c r="IU12" s="27"/>
      <c r="IV12" s="27"/>
      <c r="IW12" s="27"/>
      <c r="IX12" s="27"/>
      <c r="IY12" s="27"/>
      <c r="IZ12" s="27"/>
      <c r="JA12" s="27"/>
      <c r="JB12" s="27"/>
      <c r="JC12" s="27"/>
      <c r="JD12" s="27"/>
      <c r="JE12" s="27"/>
      <c r="JF12" s="27"/>
      <c r="JG12" s="27"/>
      <c r="JH12" s="27"/>
      <c r="JI12" s="27"/>
      <c r="JJ12" s="27"/>
      <c r="JK12" s="27"/>
      <c r="JL12" s="27"/>
      <c r="JM12" s="27"/>
      <c r="JN12" s="27"/>
      <c r="JO12" s="27"/>
      <c r="JP12" s="27"/>
      <c r="JQ12" s="27"/>
      <c r="JR12" s="27"/>
      <c r="JS12" s="27"/>
      <c r="JT12" s="27"/>
      <c r="JU12" s="27"/>
      <c r="JV12" s="27"/>
      <c r="JW12" s="27"/>
      <c r="JX12" s="27"/>
      <c r="JY12" s="27"/>
      <c r="JZ12" s="27"/>
      <c r="KA12" s="27"/>
      <c r="KB12" s="27"/>
      <c r="KC12" s="27"/>
      <c r="KD12" s="27"/>
      <c r="KE12" s="27"/>
      <c r="KF12" s="27"/>
      <c r="KG12" s="27"/>
      <c r="KH12" s="27"/>
      <c r="KI12" s="27"/>
      <c r="KJ12" s="27"/>
      <c r="KK12" s="27"/>
      <c r="KL12" s="27"/>
      <c r="KM12" s="27"/>
      <c r="KN12" s="27"/>
      <c r="KO12" s="27"/>
      <c r="KP12" s="27"/>
      <c r="KQ12" s="27"/>
      <c r="KR12" s="27"/>
      <c r="KS12" s="27"/>
      <c r="KT12" s="27"/>
      <c r="KU12" s="27"/>
      <c r="KV12" s="27"/>
      <c r="KW12" s="27"/>
      <c r="KX12" s="27"/>
      <c r="KY12" s="27"/>
      <c r="KZ12" s="27"/>
      <c r="LA12" s="27"/>
      <c r="LB12" s="27"/>
      <c r="LC12" s="27"/>
      <c r="LD12" s="27"/>
      <c r="LE12" s="27"/>
      <c r="LF12" s="27"/>
      <c r="LG12" s="27"/>
      <c r="LH12" s="27"/>
      <c r="LI12" s="27"/>
      <c r="LJ12" s="27"/>
      <c r="LK12" s="27"/>
      <c r="LL12" s="27"/>
      <c r="LM12" s="27"/>
      <c r="LN12" s="27"/>
      <c r="LO12" s="27"/>
      <c r="LP12" s="27"/>
      <c r="LQ12" s="27"/>
      <c r="LR12" s="27"/>
      <c r="LS12" s="27"/>
      <c r="LT12" s="27"/>
      <c r="LU12" s="27"/>
      <c r="LV12" s="27"/>
      <c r="LW12" s="27"/>
      <c r="LX12" s="27"/>
      <c r="LY12" s="27"/>
      <c r="LZ12" s="27"/>
      <c r="MA12" s="27"/>
      <c r="MB12" s="27"/>
      <c r="MC12" s="27"/>
      <c r="MD12" s="27"/>
      <c r="ME12" s="27"/>
      <c r="MF12" s="27"/>
      <c r="MG12" s="27"/>
      <c r="MH12" s="27"/>
      <c r="MI12" s="27"/>
      <c r="MJ12" s="27"/>
      <c r="MK12" s="27"/>
      <c r="ML12" s="27"/>
      <c r="MM12" s="27"/>
      <c r="MN12" s="27"/>
      <c r="MO12" s="27"/>
      <c r="MP12" s="27"/>
      <c r="MQ12" s="27"/>
      <c r="MR12" s="27"/>
      <c r="MS12" s="27"/>
      <c r="MT12" s="27"/>
      <c r="MU12" s="27"/>
      <c r="MV12" s="27"/>
      <c r="MW12" s="27"/>
      <c r="MX12" s="27"/>
      <c r="MY12" s="27"/>
      <c r="MZ12" s="27"/>
      <c r="NA12" s="27"/>
      <c r="NB12" s="27"/>
      <c r="NC12" s="27"/>
      <c r="ND12" s="27"/>
      <c r="NE12" s="27"/>
      <c r="NF12" s="27"/>
      <c r="NG12" s="27"/>
      <c r="NH12" s="27"/>
      <c r="NI12" s="27"/>
      <c r="NJ12" s="27"/>
      <c r="NK12" s="27"/>
      <c r="NL12" s="27"/>
      <c r="NM12" s="27"/>
      <c r="NN12" s="27"/>
      <c r="NO12" s="27"/>
      <c r="NP12" s="27"/>
      <c r="NQ12" s="27"/>
    </row>
    <row r="13" spans="1:381" s="8" customFormat="1" ht="30" customHeight="1" thickBot="1" x14ac:dyDescent="0.2">
      <c r="A13" s="91"/>
      <c r="B13" s="31">
        <v>2</v>
      </c>
      <c r="C13" s="31" t="s">
        <v>17</v>
      </c>
      <c r="D13" s="10" t="s">
        <v>118</v>
      </c>
      <c r="E13" s="11">
        <v>0.9</v>
      </c>
      <c r="F13" s="5">
        <f ca="1">F12+2</f>
        <v>45841</v>
      </c>
      <c r="G13" s="5">
        <f t="shared" ref="G13:G25" ca="1" si="252">+F13+H13-1</f>
        <v>45855</v>
      </c>
      <c r="H13" s="21">
        <v>15</v>
      </c>
      <c r="I13" s="97"/>
      <c r="J13" s="6"/>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c r="EN13" s="27"/>
      <c r="EO13" s="27"/>
      <c r="EP13" s="27"/>
      <c r="EQ13" s="27"/>
      <c r="ER13" s="27"/>
      <c r="ES13" s="27"/>
      <c r="ET13" s="27"/>
      <c r="EU13" s="27"/>
      <c r="EV13" s="27"/>
      <c r="EW13" s="27"/>
      <c r="EX13" s="27"/>
      <c r="EY13" s="27"/>
      <c r="EZ13" s="27"/>
      <c r="FA13" s="27"/>
      <c r="FB13" s="27"/>
      <c r="FC13" s="27"/>
      <c r="FD13" s="27"/>
      <c r="FE13" s="27"/>
      <c r="FF13" s="27"/>
      <c r="FG13" s="27"/>
      <c r="FH13" s="27"/>
      <c r="FI13" s="27"/>
      <c r="FJ13" s="27"/>
      <c r="FK13" s="27"/>
      <c r="FL13" s="27"/>
      <c r="FM13" s="27"/>
      <c r="FN13" s="27"/>
      <c r="FO13" s="27"/>
      <c r="FP13" s="27"/>
      <c r="FQ13" s="27"/>
      <c r="FR13" s="27"/>
      <c r="FS13" s="27"/>
      <c r="FT13" s="27"/>
      <c r="FU13" s="27"/>
      <c r="FV13" s="27"/>
      <c r="FW13" s="27"/>
      <c r="FX13" s="27"/>
      <c r="FY13" s="27"/>
      <c r="FZ13" s="27"/>
      <c r="GA13" s="27"/>
      <c r="GB13" s="27"/>
      <c r="GC13" s="27"/>
      <c r="GD13" s="27"/>
      <c r="GE13" s="27"/>
      <c r="GF13" s="27"/>
      <c r="GG13" s="27"/>
      <c r="GH13" s="27"/>
      <c r="GI13" s="27"/>
      <c r="GJ13" s="27"/>
      <c r="GK13" s="27"/>
      <c r="GL13" s="27"/>
      <c r="GM13" s="27"/>
      <c r="GN13" s="27"/>
      <c r="GO13" s="27"/>
      <c r="GP13" s="27"/>
      <c r="GQ13" s="27"/>
      <c r="GR13" s="27"/>
      <c r="GS13" s="27"/>
      <c r="GT13" s="27"/>
      <c r="GU13" s="27"/>
      <c r="GV13" s="27"/>
      <c r="GW13" s="27"/>
      <c r="GX13" s="27"/>
      <c r="GY13" s="27"/>
      <c r="GZ13" s="27"/>
      <c r="HA13" s="27"/>
      <c r="HB13" s="27"/>
      <c r="HC13" s="27"/>
      <c r="HD13" s="27"/>
      <c r="HE13" s="27"/>
      <c r="HF13" s="27"/>
      <c r="HG13" s="27"/>
      <c r="HH13" s="27"/>
      <c r="HI13" s="27"/>
      <c r="HJ13" s="27"/>
      <c r="HK13" s="27"/>
      <c r="HL13" s="27"/>
      <c r="HM13" s="27"/>
      <c r="HN13" s="27"/>
      <c r="HO13" s="27"/>
      <c r="HP13" s="27"/>
      <c r="HQ13" s="27"/>
      <c r="HR13" s="27"/>
      <c r="HS13" s="27"/>
      <c r="HT13" s="27"/>
      <c r="HU13" s="27"/>
      <c r="HV13" s="27"/>
      <c r="HW13" s="27"/>
      <c r="HX13" s="27"/>
      <c r="HY13" s="27"/>
      <c r="HZ13" s="27"/>
      <c r="IA13" s="27"/>
      <c r="IB13" s="27"/>
      <c r="IC13" s="27"/>
      <c r="ID13" s="27"/>
      <c r="IE13" s="27"/>
      <c r="IF13" s="27"/>
      <c r="IG13" s="27"/>
      <c r="IH13" s="27"/>
      <c r="II13" s="27"/>
      <c r="IJ13" s="27"/>
      <c r="IK13" s="27"/>
      <c r="IL13" s="27"/>
      <c r="IM13" s="27"/>
      <c r="IN13" s="27"/>
      <c r="IO13" s="27"/>
      <c r="IP13" s="27"/>
      <c r="IQ13" s="27"/>
      <c r="IR13" s="27"/>
      <c r="IS13" s="27"/>
      <c r="IT13" s="27"/>
      <c r="IU13" s="27"/>
      <c r="IV13" s="27"/>
      <c r="IW13" s="27"/>
      <c r="IX13" s="27"/>
      <c r="IY13" s="27"/>
      <c r="IZ13" s="27"/>
      <c r="JA13" s="27"/>
      <c r="JB13" s="27"/>
      <c r="JC13" s="27"/>
      <c r="JD13" s="27"/>
      <c r="JE13" s="27"/>
      <c r="JF13" s="27"/>
      <c r="JG13" s="27"/>
      <c r="JH13" s="27"/>
      <c r="JI13" s="27"/>
      <c r="JJ13" s="27"/>
      <c r="JK13" s="27"/>
      <c r="JL13" s="27"/>
      <c r="JM13" s="27"/>
      <c r="JN13" s="27"/>
      <c r="JO13" s="27"/>
      <c r="JP13" s="27"/>
      <c r="JQ13" s="27"/>
      <c r="JR13" s="27"/>
      <c r="JS13" s="27"/>
      <c r="JT13" s="27"/>
      <c r="JU13" s="27"/>
      <c r="JV13" s="27"/>
      <c r="JW13" s="27"/>
      <c r="JX13" s="27"/>
      <c r="JY13" s="27"/>
      <c r="JZ13" s="27"/>
      <c r="KA13" s="27"/>
      <c r="KB13" s="27"/>
      <c r="KC13" s="27"/>
      <c r="KD13" s="27"/>
      <c r="KE13" s="27"/>
      <c r="KF13" s="27"/>
      <c r="KG13" s="27"/>
      <c r="KH13" s="27"/>
      <c r="KI13" s="27"/>
      <c r="KJ13" s="27"/>
      <c r="KK13" s="27"/>
      <c r="KL13" s="27"/>
      <c r="KM13" s="27"/>
      <c r="KN13" s="27"/>
      <c r="KO13" s="27"/>
      <c r="KP13" s="27"/>
      <c r="KQ13" s="27"/>
      <c r="KR13" s="27"/>
      <c r="KS13" s="27"/>
      <c r="KT13" s="27"/>
      <c r="KU13" s="27"/>
      <c r="KV13" s="27"/>
      <c r="KW13" s="27"/>
      <c r="KX13" s="27"/>
      <c r="KY13" s="27"/>
      <c r="KZ13" s="27"/>
      <c r="LA13" s="27"/>
      <c r="LB13" s="27"/>
      <c r="LC13" s="27"/>
      <c r="LD13" s="27"/>
      <c r="LE13" s="27"/>
      <c r="LF13" s="27"/>
      <c r="LG13" s="27"/>
      <c r="LH13" s="27"/>
      <c r="LI13" s="27"/>
      <c r="LJ13" s="27"/>
      <c r="LK13" s="27"/>
      <c r="LL13" s="27"/>
      <c r="LM13" s="27"/>
      <c r="LN13" s="27"/>
      <c r="LO13" s="27"/>
      <c r="LP13" s="27"/>
      <c r="LQ13" s="27"/>
      <c r="LR13" s="27"/>
      <c r="LS13" s="27"/>
      <c r="LT13" s="27"/>
      <c r="LU13" s="27"/>
      <c r="LV13" s="27"/>
      <c r="LW13" s="27"/>
      <c r="LX13" s="27"/>
      <c r="LY13" s="27"/>
      <c r="LZ13" s="27"/>
      <c r="MA13" s="27"/>
      <c r="MB13" s="27"/>
      <c r="MC13" s="27"/>
      <c r="MD13" s="27"/>
      <c r="ME13" s="27"/>
      <c r="MF13" s="27"/>
      <c r="MG13" s="27"/>
      <c r="MH13" s="27"/>
      <c r="MI13" s="27"/>
      <c r="MJ13" s="27"/>
      <c r="MK13" s="27"/>
      <c r="ML13" s="27"/>
      <c r="MM13" s="27"/>
      <c r="MN13" s="27"/>
      <c r="MO13" s="27"/>
      <c r="MP13" s="27"/>
      <c r="MQ13" s="27"/>
      <c r="MR13" s="27"/>
      <c r="MS13" s="27"/>
      <c r="MT13" s="27"/>
      <c r="MU13" s="27"/>
      <c r="MV13" s="27"/>
      <c r="MW13" s="27"/>
      <c r="MX13" s="27"/>
      <c r="MY13" s="27"/>
      <c r="MZ13" s="27"/>
      <c r="NA13" s="27"/>
      <c r="NB13" s="27"/>
      <c r="NC13" s="27"/>
      <c r="ND13" s="27"/>
      <c r="NE13" s="27"/>
      <c r="NF13" s="27"/>
      <c r="NG13" s="27"/>
      <c r="NH13" s="27"/>
      <c r="NI13" s="27"/>
      <c r="NJ13" s="27"/>
      <c r="NK13" s="27"/>
      <c r="NL13" s="27"/>
      <c r="NM13" s="27"/>
      <c r="NN13" s="27"/>
      <c r="NO13" s="27"/>
      <c r="NP13" s="27"/>
      <c r="NQ13" s="27"/>
    </row>
    <row r="14" spans="1:381" s="8" customFormat="1" ht="30" customHeight="1" thickBot="1" x14ac:dyDescent="0.2">
      <c r="A14" s="91"/>
      <c r="B14" s="31">
        <v>3</v>
      </c>
      <c r="C14" s="31" t="s">
        <v>18</v>
      </c>
      <c r="D14" s="10" t="s">
        <v>23</v>
      </c>
      <c r="E14" s="11">
        <v>0.8</v>
      </c>
      <c r="F14" s="5">
        <f ca="1">F13+3</f>
        <v>45844</v>
      </c>
      <c r="G14" s="5">
        <f t="shared" ref="G14:G23" ca="1" si="253">+F14+H14-1</f>
        <v>45858</v>
      </c>
      <c r="H14" s="21">
        <v>15</v>
      </c>
      <c r="I14" s="97"/>
      <c r="J14" s="6"/>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c r="EN14" s="27"/>
      <c r="EO14" s="27"/>
      <c r="EP14" s="27"/>
      <c r="EQ14" s="27"/>
      <c r="ER14" s="27"/>
      <c r="ES14" s="27"/>
      <c r="ET14" s="27"/>
      <c r="EU14" s="27"/>
      <c r="EV14" s="27"/>
      <c r="EW14" s="27"/>
      <c r="EX14" s="27"/>
      <c r="EY14" s="27"/>
      <c r="EZ14" s="27"/>
      <c r="FA14" s="27"/>
      <c r="FB14" s="27"/>
      <c r="FC14" s="27"/>
      <c r="FD14" s="27"/>
      <c r="FE14" s="27"/>
      <c r="FF14" s="27"/>
      <c r="FG14" s="27"/>
      <c r="FH14" s="27"/>
      <c r="FI14" s="27"/>
      <c r="FJ14" s="27"/>
      <c r="FK14" s="27"/>
      <c r="FL14" s="27"/>
      <c r="FM14" s="27"/>
      <c r="FN14" s="27"/>
      <c r="FO14" s="27"/>
      <c r="FP14" s="27"/>
      <c r="FQ14" s="27"/>
      <c r="FR14" s="27"/>
      <c r="FS14" s="27"/>
      <c r="FT14" s="27"/>
      <c r="FU14" s="27"/>
      <c r="FV14" s="27"/>
      <c r="FW14" s="27"/>
      <c r="FX14" s="27"/>
      <c r="FY14" s="27"/>
      <c r="FZ14" s="27"/>
      <c r="GA14" s="27"/>
      <c r="GB14" s="27"/>
      <c r="GC14" s="27"/>
      <c r="GD14" s="27"/>
      <c r="GE14" s="27"/>
      <c r="GF14" s="27"/>
      <c r="GG14" s="27"/>
      <c r="GH14" s="27"/>
      <c r="GI14" s="27"/>
      <c r="GJ14" s="27"/>
      <c r="GK14" s="27"/>
      <c r="GL14" s="27"/>
      <c r="GM14" s="27"/>
      <c r="GN14" s="27"/>
      <c r="GO14" s="27"/>
      <c r="GP14" s="27"/>
      <c r="GQ14" s="27"/>
      <c r="GR14" s="27"/>
      <c r="GS14" s="27"/>
      <c r="GT14" s="27"/>
      <c r="GU14" s="27"/>
      <c r="GV14" s="27"/>
      <c r="GW14" s="27"/>
      <c r="GX14" s="27"/>
      <c r="GY14" s="27"/>
      <c r="GZ14" s="27"/>
      <c r="HA14" s="27"/>
      <c r="HB14" s="27"/>
      <c r="HC14" s="27"/>
      <c r="HD14" s="27"/>
      <c r="HE14" s="27"/>
      <c r="HF14" s="27"/>
      <c r="HG14" s="27"/>
      <c r="HH14" s="27"/>
      <c r="HI14" s="27"/>
      <c r="HJ14" s="27"/>
      <c r="HK14" s="27"/>
      <c r="HL14" s="27"/>
      <c r="HM14" s="27"/>
      <c r="HN14" s="27"/>
      <c r="HO14" s="27"/>
      <c r="HP14" s="27"/>
      <c r="HQ14" s="27"/>
      <c r="HR14" s="27"/>
      <c r="HS14" s="27"/>
      <c r="HT14" s="27"/>
      <c r="HU14" s="27"/>
      <c r="HV14" s="27"/>
      <c r="HW14" s="27"/>
      <c r="HX14" s="27"/>
      <c r="HY14" s="27"/>
      <c r="HZ14" s="27"/>
      <c r="IA14" s="27"/>
      <c r="IB14" s="27"/>
      <c r="IC14" s="27"/>
      <c r="ID14" s="27"/>
      <c r="IE14" s="27"/>
      <c r="IF14" s="27"/>
      <c r="IG14" s="27"/>
      <c r="IH14" s="27"/>
      <c r="II14" s="27"/>
      <c r="IJ14" s="27"/>
      <c r="IK14" s="27"/>
      <c r="IL14" s="27"/>
      <c r="IM14" s="27"/>
      <c r="IN14" s="27"/>
      <c r="IO14" s="27"/>
      <c r="IP14" s="27"/>
      <c r="IQ14" s="27"/>
      <c r="IR14" s="27"/>
      <c r="IS14" s="27"/>
      <c r="IT14" s="27"/>
      <c r="IU14" s="27"/>
      <c r="IV14" s="27"/>
      <c r="IW14" s="27"/>
      <c r="IX14" s="27"/>
      <c r="IY14" s="27"/>
      <c r="IZ14" s="27"/>
      <c r="JA14" s="27"/>
      <c r="JB14" s="27"/>
      <c r="JC14" s="27"/>
      <c r="JD14" s="27"/>
      <c r="JE14" s="27"/>
      <c r="JF14" s="27"/>
      <c r="JG14" s="27"/>
      <c r="JH14" s="27"/>
      <c r="JI14" s="27"/>
      <c r="JJ14" s="27"/>
      <c r="JK14" s="27"/>
      <c r="JL14" s="27"/>
      <c r="JM14" s="27"/>
      <c r="JN14" s="27"/>
      <c r="JO14" s="27"/>
      <c r="JP14" s="27"/>
      <c r="JQ14" s="27"/>
      <c r="JR14" s="27"/>
      <c r="JS14" s="27"/>
      <c r="JT14" s="27"/>
      <c r="JU14" s="27"/>
      <c r="JV14" s="27"/>
      <c r="JW14" s="27"/>
      <c r="JX14" s="27"/>
      <c r="JY14" s="27"/>
      <c r="JZ14" s="27"/>
      <c r="KA14" s="27"/>
      <c r="KB14" s="27"/>
      <c r="KC14" s="27"/>
      <c r="KD14" s="27"/>
      <c r="KE14" s="27"/>
      <c r="KF14" s="27"/>
      <c r="KG14" s="27"/>
      <c r="KH14" s="27"/>
      <c r="KI14" s="27"/>
      <c r="KJ14" s="27"/>
      <c r="KK14" s="27"/>
      <c r="KL14" s="27"/>
      <c r="KM14" s="27"/>
      <c r="KN14" s="27"/>
      <c r="KO14" s="27"/>
      <c r="KP14" s="27"/>
      <c r="KQ14" s="27"/>
      <c r="KR14" s="27"/>
      <c r="KS14" s="27"/>
      <c r="KT14" s="27"/>
      <c r="KU14" s="27"/>
      <c r="KV14" s="27"/>
      <c r="KW14" s="27"/>
      <c r="KX14" s="27"/>
      <c r="KY14" s="27"/>
      <c r="KZ14" s="27"/>
      <c r="LA14" s="27"/>
      <c r="LB14" s="27"/>
      <c r="LC14" s="27"/>
      <c r="LD14" s="27"/>
      <c r="LE14" s="27"/>
      <c r="LF14" s="27"/>
      <c r="LG14" s="27"/>
      <c r="LH14" s="27"/>
      <c r="LI14" s="27"/>
      <c r="LJ14" s="27"/>
      <c r="LK14" s="27"/>
      <c r="LL14" s="27"/>
      <c r="LM14" s="27"/>
      <c r="LN14" s="27"/>
      <c r="LO14" s="27"/>
      <c r="LP14" s="27"/>
      <c r="LQ14" s="27"/>
      <c r="LR14" s="27"/>
      <c r="LS14" s="27"/>
      <c r="LT14" s="27"/>
      <c r="LU14" s="27"/>
      <c r="LV14" s="27"/>
      <c r="LW14" s="27"/>
      <c r="LX14" s="27"/>
      <c r="LY14" s="27"/>
      <c r="LZ14" s="27"/>
      <c r="MA14" s="27"/>
      <c r="MB14" s="27"/>
      <c r="MC14" s="27"/>
      <c r="MD14" s="27"/>
      <c r="ME14" s="27"/>
      <c r="MF14" s="27"/>
      <c r="MG14" s="27"/>
      <c r="MH14" s="27"/>
      <c r="MI14" s="27"/>
      <c r="MJ14" s="27"/>
      <c r="MK14" s="27"/>
      <c r="ML14" s="27"/>
      <c r="MM14" s="27"/>
      <c r="MN14" s="27"/>
      <c r="MO14" s="27"/>
      <c r="MP14" s="27"/>
      <c r="MQ14" s="27"/>
      <c r="MR14" s="27"/>
      <c r="MS14" s="27"/>
      <c r="MT14" s="27"/>
      <c r="MU14" s="27"/>
      <c r="MV14" s="27"/>
      <c r="MW14" s="27"/>
      <c r="MX14" s="27"/>
      <c r="MY14" s="27"/>
      <c r="MZ14" s="27"/>
      <c r="NA14" s="27"/>
      <c r="NB14" s="27"/>
      <c r="NC14" s="27"/>
      <c r="ND14" s="27"/>
      <c r="NE14" s="27"/>
      <c r="NF14" s="27"/>
      <c r="NG14" s="27"/>
      <c r="NH14" s="27"/>
      <c r="NI14" s="27"/>
      <c r="NJ14" s="27"/>
      <c r="NK14" s="27"/>
      <c r="NL14" s="27"/>
      <c r="NM14" s="27"/>
      <c r="NN14" s="27"/>
      <c r="NO14" s="27"/>
      <c r="NP14" s="27"/>
      <c r="NQ14" s="27"/>
    </row>
    <row r="15" spans="1:381" s="8" customFormat="1" ht="30" customHeight="1" thickBot="1" x14ac:dyDescent="0.2">
      <c r="A15" s="91"/>
      <c r="B15" s="34">
        <f>+B14+0.1</f>
        <v>3.1</v>
      </c>
      <c r="C15" s="34" t="s">
        <v>64</v>
      </c>
      <c r="D15" s="10" t="s">
        <v>24</v>
      </c>
      <c r="E15" s="11">
        <v>0.7</v>
      </c>
      <c r="F15" s="5">
        <f ca="1">F14+4</f>
        <v>45848</v>
      </c>
      <c r="G15" s="5">
        <f t="shared" ca="1" si="253"/>
        <v>45857</v>
      </c>
      <c r="H15" s="21">
        <v>10</v>
      </c>
      <c r="I15" s="97"/>
      <c r="J15" s="6"/>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7"/>
      <c r="IG15" s="27"/>
      <c r="IH15" s="27"/>
      <c r="II15" s="27"/>
      <c r="IJ15" s="27"/>
      <c r="IK15" s="27"/>
      <c r="IL15" s="27"/>
      <c r="IM15" s="27"/>
      <c r="IN15" s="27"/>
      <c r="IO15" s="27"/>
      <c r="IP15" s="27"/>
      <c r="IQ15" s="27"/>
      <c r="IR15" s="27"/>
      <c r="IS15" s="27"/>
      <c r="IT15" s="27"/>
      <c r="IU15" s="27"/>
      <c r="IV15" s="27"/>
      <c r="IW15" s="27"/>
      <c r="IX15" s="27"/>
      <c r="IY15" s="27"/>
      <c r="IZ15" s="27"/>
      <c r="JA15" s="27"/>
      <c r="JB15" s="27"/>
      <c r="JC15" s="27"/>
      <c r="JD15" s="27"/>
      <c r="JE15" s="27"/>
      <c r="JF15" s="27"/>
      <c r="JG15" s="27"/>
      <c r="JH15" s="27"/>
      <c r="JI15" s="27"/>
      <c r="JJ15" s="27"/>
      <c r="JK15" s="27"/>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27"/>
      <c r="NK15" s="27"/>
      <c r="NL15" s="27"/>
      <c r="NM15" s="27"/>
      <c r="NN15" s="27"/>
      <c r="NO15" s="27"/>
      <c r="NP15" s="27"/>
      <c r="NQ15" s="27"/>
    </row>
    <row r="16" spans="1:381" s="8" customFormat="1" ht="30" customHeight="1" thickBot="1" x14ac:dyDescent="0.2">
      <c r="A16" s="91"/>
      <c r="B16" s="34">
        <f t="shared" ref="B16:B17" si="254">+B15+0.1</f>
        <v>3.2</v>
      </c>
      <c r="C16" s="34" t="s">
        <v>32</v>
      </c>
      <c r="D16" s="10" t="s">
        <v>35</v>
      </c>
      <c r="E16" s="11">
        <v>0.6</v>
      </c>
      <c r="F16" s="5">
        <f ca="1">F15+4</f>
        <v>45852</v>
      </c>
      <c r="G16" s="5">
        <f t="shared" ca="1" si="253"/>
        <v>45860</v>
      </c>
      <c r="H16" s="21">
        <v>9</v>
      </c>
      <c r="I16" s="97"/>
      <c r="J16" s="6"/>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7"/>
      <c r="NF16" s="27"/>
      <c r="NG16" s="27"/>
      <c r="NH16" s="27"/>
      <c r="NI16" s="27"/>
      <c r="NJ16" s="27"/>
      <c r="NK16" s="27"/>
      <c r="NL16" s="27"/>
      <c r="NM16" s="27"/>
      <c r="NN16" s="27"/>
      <c r="NO16" s="27"/>
      <c r="NP16" s="27"/>
      <c r="NQ16" s="27"/>
    </row>
    <row r="17" spans="1:381" s="8" customFormat="1" ht="30" customHeight="1" thickBot="1" x14ac:dyDescent="0.2">
      <c r="A17" s="91"/>
      <c r="B17" s="34">
        <f t="shared" si="254"/>
        <v>3.3000000000000003</v>
      </c>
      <c r="C17" s="34" t="s">
        <v>33</v>
      </c>
      <c r="D17" s="10" t="s">
        <v>34</v>
      </c>
      <c r="E17" s="11">
        <v>0.5</v>
      </c>
      <c r="F17" s="5">
        <f ca="1">F16+4</f>
        <v>45856</v>
      </c>
      <c r="G17" s="5">
        <f t="shared" ca="1" si="253"/>
        <v>45870</v>
      </c>
      <c r="H17" s="21">
        <v>15</v>
      </c>
      <c r="I17" s="97"/>
      <c r="J17" s="6"/>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7"/>
      <c r="NF17" s="27"/>
      <c r="NG17" s="27"/>
      <c r="NH17" s="27"/>
      <c r="NI17" s="27"/>
      <c r="NJ17" s="27"/>
      <c r="NK17" s="27"/>
      <c r="NL17" s="27"/>
      <c r="NM17" s="27"/>
      <c r="NN17" s="27"/>
      <c r="NO17" s="27"/>
      <c r="NP17" s="27"/>
      <c r="NQ17" s="27"/>
    </row>
    <row r="18" spans="1:381" s="8" customFormat="1" ht="30" customHeight="1" thickBot="1" x14ac:dyDescent="0.2">
      <c r="A18" s="91"/>
      <c r="B18" s="31">
        <v>4</v>
      </c>
      <c r="C18" s="31" t="s">
        <v>19</v>
      </c>
      <c r="D18" s="10" t="s">
        <v>23</v>
      </c>
      <c r="E18" s="11">
        <v>0.4</v>
      </c>
      <c r="F18" s="5">
        <f ca="1">F17+5</f>
        <v>45861</v>
      </c>
      <c r="G18" s="5">
        <f t="shared" ca="1" si="253"/>
        <v>45875</v>
      </c>
      <c r="H18" s="21">
        <v>15</v>
      </c>
      <c r="I18" s="97"/>
      <c r="J18" s="6"/>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27"/>
      <c r="EX18" s="27"/>
      <c r="EY18" s="27"/>
      <c r="EZ18" s="27"/>
      <c r="FA18" s="27"/>
      <c r="FB18" s="27"/>
      <c r="FC18" s="27"/>
      <c r="FD18" s="27"/>
      <c r="FE18" s="27"/>
      <c r="FF18" s="27"/>
      <c r="FG18" s="27"/>
      <c r="FH18" s="27"/>
      <c r="FI18" s="27"/>
      <c r="FJ18" s="27"/>
      <c r="FK18" s="27"/>
      <c r="FL18" s="27"/>
      <c r="FM18" s="27"/>
      <c r="FN18" s="27"/>
      <c r="FO18" s="27"/>
      <c r="FP18" s="27"/>
      <c r="FQ18" s="27"/>
      <c r="FR18" s="27"/>
      <c r="FS18" s="27"/>
      <c r="FT18" s="27"/>
      <c r="FU18" s="27"/>
      <c r="FV18" s="27"/>
      <c r="FW18" s="27"/>
      <c r="FX18" s="27"/>
      <c r="FY18" s="27"/>
      <c r="FZ18" s="27"/>
      <c r="GA18" s="27"/>
      <c r="GB18" s="27"/>
      <c r="GC18" s="27"/>
      <c r="GD18" s="27"/>
      <c r="GE18" s="27"/>
      <c r="GF18" s="27"/>
      <c r="GG18" s="27"/>
      <c r="GH18" s="27"/>
      <c r="GI18" s="27"/>
      <c r="GJ18" s="27"/>
      <c r="GK18" s="27"/>
      <c r="GL18" s="27"/>
      <c r="GM18" s="27"/>
      <c r="GN18" s="27"/>
      <c r="GO18" s="27"/>
      <c r="GP18" s="27"/>
      <c r="GQ18" s="27"/>
      <c r="GR18" s="27"/>
      <c r="GS18" s="27"/>
      <c r="GT18" s="27"/>
      <c r="GU18" s="27"/>
      <c r="GV18" s="27"/>
      <c r="GW18" s="27"/>
      <c r="GX18" s="27"/>
      <c r="GY18" s="27"/>
      <c r="GZ18" s="27"/>
      <c r="HA18" s="27"/>
      <c r="HB18" s="27"/>
      <c r="HC18" s="27"/>
      <c r="HD18" s="27"/>
      <c r="HE18" s="27"/>
      <c r="HF18" s="27"/>
      <c r="HG18" s="27"/>
      <c r="HH18" s="27"/>
      <c r="HI18" s="27"/>
      <c r="HJ18" s="27"/>
      <c r="HK18" s="27"/>
      <c r="HL18" s="27"/>
      <c r="HM18" s="27"/>
      <c r="HN18" s="27"/>
      <c r="HO18" s="27"/>
      <c r="HP18" s="27"/>
      <c r="HQ18" s="27"/>
      <c r="HR18" s="27"/>
      <c r="HS18" s="27"/>
      <c r="HT18" s="27"/>
      <c r="HU18" s="27"/>
      <c r="HV18" s="27"/>
      <c r="HW18" s="27"/>
      <c r="HX18" s="27"/>
      <c r="HY18" s="27"/>
      <c r="HZ18" s="27"/>
      <c r="IA18" s="27"/>
      <c r="IB18" s="27"/>
      <c r="IC18" s="27"/>
      <c r="ID18" s="27"/>
      <c r="IE18" s="27"/>
      <c r="IF18" s="27"/>
      <c r="IG18" s="27"/>
      <c r="IH18" s="27"/>
      <c r="II18" s="27"/>
      <c r="IJ18" s="27"/>
      <c r="IK18" s="27"/>
      <c r="IL18" s="27"/>
      <c r="IM18" s="27"/>
      <c r="IN18" s="27"/>
      <c r="IO18" s="27"/>
      <c r="IP18" s="27"/>
      <c r="IQ18" s="27"/>
      <c r="IR18" s="27"/>
      <c r="IS18" s="27"/>
      <c r="IT18" s="27"/>
      <c r="IU18" s="27"/>
      <c r="IV18" s="27"/>
      <c r="IW18" s="27"/>
      <c r="IX18" s="27"/>
      <c r="IY18" s="27"/>
      <c r="IZ18" s="27"/>
      <c r="JA18" s="27"/>
      <c r="JB18" s="27"/>
      <c r="JC18" s="27"/>
      <c r="JD18" s="27"/>
      <c r="JE18" s="27"/>
      <c r="JF18" s="27"/>
      <c r="JG18" s="27"/>
      <c r="JH18" s="27"/>
      <c r="JI18" s="27"/>
      <c r="JJ18" s="27"/>
      <c r="JK18" s="27"/>
      <c r="JL18" s="27"/>
      <c r="JM18" s="27"/>
      <c r="JN18" s="27"/>
      <c r="JO18" s="27"/>
      <c r="JP18" s="27"/>
      <c r="JQ18" s="27"/>
      <c r="JR18" s="27"/>
      <c r="JS18" s="27"/>
      <c r="JT18" s="27"/>
      <c r="JU18" s="27"/>
      <c r="JV18" s="27"/>
      <c r="JW18" s="27"/>
      <c r="JX18" s="27"/>
      <c r="JY18" s="27"/>
      <c r="JZ18" s="27"/>
      <c r="KA18" s="27"/>
      <c r="KB18" s="27"/>
      <c r="KC18" s="27"/>
      <c r="KD18" s="27"/>
      <c r="KE18" s="27"/>
      <c r="KF18" s="27"/>
      <c r="KG18" s="27"/>
      <c r="KH18" s="27"/>
      <c r="KI18" s="27"/>
      <c r="KJ18" s="27"/>
      <c r="KK18" s="27"/>
      <c r="KL18" s="27"/>
      <c r="KM18" s="27"/>
      <c r="KN18" s="27"/>
      <c r="KO18" s="27"/>
      <c r="KP18" s="27"/>
      <c r="KQ18" s="27"/>
      <c r="KR18" s="27"/>
      <c r="KS18" s="27"/>
      <c r="KT18" s="27"/>
      <c r="KU18" s="27"/>
      <c r="KV18" s="27"/>
      <c r="KW18" s="27"/>
      <c r="KX18" s="27"/>
      <c r="KY18" s="27"/>
      <c r="KZ18" s="27"/>
      <c r="LA18" s="27"/>
      <c r="LB18" s="27"/>
      <c r="LC18" s="27"/>
      <c r="LD18" s="27"/>
      <c r="LE18" s="27"/>
      <c r="LF18" s="27"/>
      <c r="LG18" s="27"/>
      <c r="LH18" s="27"/>
      <c r="LI18" s="27"/>
      <c r="LJ18" s="27"/>
      <c r="LK18" s="27"/>
      <c r="LL18" s="27"/>
      <c r="LM18" s="27"/>
      <c r="LN18" s="27"/>
      <c r="LO18" s="27"/>
      <c r="LP18" s="27"/>
      <c r="LQ18" s="27"/>
      <c r="LR18" s="27"/>
      <c r="LS18" s="27"/>
      <c r="LT18" s="27"/>
      <c r="LU18" s="27"/>
      <c r="LV18" s="27"/>
      <c r="LW18" s="27"/>
      <c r="LX18" s="27"/>
      <c r="LY18" s="27"/>
      <c r="LZ18" s="27"/>
      <c r="MA18" s="27"/>
      <c r="MB18" s="27"/>
      <c r="MC18" s="27"/>
      <c r="MD18" s="27"/>
      <c r="ME18" s="27"/>
      <c r="MF18" s="27"/>
      <c r="MG18" s="27"/>
      <c r="MH18" s="27"/>
      <c r="MI18" s="27"/>
      <c r="MJ18" s="27"/>
      <c r="MK18" s="27"/>
      <c r="ML18" s="27"/>
      <c r="MM18" s="27"/>
      <c r="MN18" s="27"/>
      <c r="MO18" s="27"/>
      <c r="MP18" s="27"/>
      <c r="MQ18" s="27"/>
      <c r="MR18" s="27"/>
      <c r="MS18" s="27"/>
      <c r="MT18" s="27"/>
      <c r="MU18" s="27"/>
      <c r="MV18" s="27"/>
      <c r="MW18" s="27"/>
      <c r="MX18" s="27"/>
      <c r="MY18" s="27"/>
      <c r="MZ18" s="27"/>
      <c r="NA18" s="27"/>
      <c r="NB18" s="27"/>
      <c r="NC18" s="27"/>
      <c r="ND18" s="27"/>
      <c r="NE18" s="27"/>
      <c r="NF18" s="27"/>
      <c r="NG18" s="27"/>
      <c r="NH18" s="27"/>
      <c r="NI18" s="27"/>
      <c r="NJ18" s="27"/>
      <c r="NK18" s="27"/>
      <c r="NL18" s="27"/>
      <c r="NM18" s="27"/>
      <c r="NN18" s="27"/>
      <c r="NO18" s="27"/>
      <c r="NP18" s="27"/>
      <c r="NQ18" s="27"/>
    </row>
    <row r="19" spans="1:381" s="8" customFormat="1" ht="30" customHeight="1" thickBot="1" x14ac:dyDescent="0.2">
      <c r="A19" s="91"/>
      <c r="B19" s="34">
        <f>+B18+0.1</f>
        <v>4.0999999999999996</v>
      </c>
      <c r="C19" s="34" t="s">
        <v>36</v>
      </c>
      <c r="D19" s="10" t="s">
        <v>24</v>
      </c>
      <c r="E19" s="11">
        <v>0.3</v>
      </c>
      <c r="F19" s="5">
        <f t="shared" ref="F19:F24" ca="1" si="255">F18+5</f>
        <v>45866</v>
      </c>
      <c r="G19" s="5">
        <f t="shared" ca="1" si="253"/>
        <v>45875</v>
      </c>
      <c r="H19" s="21">
        <v>10</v>
      </c>
      <c r="I19" s="97"/>
      <c r="J19" s="6"/>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27"/>
      <c r="GQ19" s="27"/>
      <c r="GR19" s="27"/>
      <c r="GS19" s="27"/>
      <c r="GT19" s="27"/>
      <c r="GU19" s="27"/>
      <c r="GV19" s="27"/>
      <c r="GW19" s="27"/>
      <c r="GX19" s="27"/>
      <c r="GY19" s="27"/>
      <c r="GZ19" s="27"/>
      <c r="HA19" s="27"/>
      <c r="HB19" s="27"/>
      <c r="HC19" s="27"/>
      <c r="HD19" s="27"/>
      <c r="HE19" s="27"/>
      <c r="HF19" s="27"/>
      <c r="HG19" s="27"/>
      <c r="HH19" s="27"/>
      <c r="HI19" s="27"/>
      <c r="HJ19" s="27"/>
      <c r="HK19" s="27"/>
      <c r="HL19" s="27"/>
      <c r="HM19" s="27"/>
      <c r="HN19" s="27"/>
      <c r="HO19" s="27"/>
      <c r="HP19" s="27"/>
      <c r="HQ19" s="27"/>
      <c r="HR19" s="27"/>
      <c r="HS19" s="27"/>
      <c r="HT19" s="27"/>
      <c r="HU19" s="27"/>
      <c r="HV19" s="27"/>
      <c r="HW19" s="27"/>
      <c r="HX19" s="27"/>
      <c r="HY19" s="27"/>
      <c r="HZ19" s="27"/>
      <c r="IA19" s="27"/>
      <c r="IB19" s="27"/>
      <c r="IC19" s="27"/>
      <c r="ID19" s="27"/>
      <c r="IE19" s="27"/>
      <c r="IF19" s="27"/>
      <c r="IG19" s="27"/>
      <c r="IH19" s="27"/>
      <c r="II19" s="27"/>
      <c r="IJ19" s="27"/>
      <c r="IK19" s="27"/>
      <c r="IL19" s="27"/>
      <c r="IM19" s="27"/>
      <c r="IN19" s="27"/>
      <c r="IO19" s="27"/>
      <c r="IP19" s="27"/>
      <c r="IQ19" s="27"/>
      <c r="IR19" s="27"/>
      <c r="IS19" s="27"/>
      <c r="IT19" s="27"/>
      <c r="IU19" s="27"/>
      <c r="IV19" s="27"/>
      <c r="IW19" s="27"/>
      <c r="IX19" s="27"/>
      <c r="IY19" s="27"/>
      <c r="IZ19" s="27"/>
      <c r="JA19" s="27"/>
      <c r="JB19" s="27"/>
      <c r="JC19" s="27"/>
      <c r="JD19" s="27"/>
      <c r="JE19" s="27"/>
      <c r="JF19" s="27"/>
      <c r="JG19" s="27"/>
      <c r="JH19" s="27"/>
      <c r="JI19" s="27"/>
      <c r="JJ19" s="27"/>
      <c r="JK19" s="27"/>
      <c r="JL19" s="27"/>
      <c r="JM19" s="27"/>
      <c r="JN19" s="27"/>
      <c r="JO19" s="27"/>
      <c r="JP19" s="27"/>
      <c r="JQ19" s="27"/>
      <c r="JR19" s="27"/>
      <c r="JS19" s="27"/>
      <c r="JT19" s="27"/>
      <c r="JU19" s="27"/>
      <c r="JV19" s="27"/>
      <c r="JW19" s="27"/>
      <c r="JX19" s="27"/>
      <c r="JY19" s="27"/>
      <c r="JZ19" s="27"/>
      <c r="KA19" s="27"/>
      <c r="KB19" s="27"/>
      <c r="KC19" s="27"/>
      <c r="KD19" s="27"/>
      <c r="KE19" s="27"/>
      <c r="KF19" s="27"/>
      <c r="KG19" s="27"/>
      <c r="KH19" s="27"/>
      <c r="KI19" s="27"/>
      <c r="KJ19" s="27"/>
      <c r="KK19" s="27"/>
      <c r="KL19" s="27"/>
      <c r="KM19" s="27"/>
      <c r="KN19" s="27"/>
      <c r="KO19" s="27"/>
      <c r="KP19" s="27"/>
      <c r="KQ19" s="27"/>
      <c r="KR19" s="27"/>
      <c r="KS19" s="27"/>
      <c r="KT19" s="27"/>
      <c r="KU19" s="27"/>
      <c r="KV19" s="27"/>
      <c r="KW19" s="27"/>
      <c r="KX19" s="27"/>
      <c r="KY19" s="27"/>
      <c r="KZ19" s="27"/>
      <c r="LA19" s="27"/>
      <c r="LB19" s="27"/>
      <c r="LC19" s="27"/>
      <c r="LD19" s="27"/>
      <c r="LE19" s="27"/>
      <c r="LF19" s="27"/>
      <c r="LG19" s="27"/>
      <c r="LH19" s="27"/>
      <c r="LI19" s="27"/>
      <c r="LJ19" s="27"/>
      <c r="LK19" s="27"/>
      <c r="LL19" s="27"/>
      <c r="LM19" s="27"/>
      <c r="LN19" s="27"/>
      <c r="LO19" s="27"/>
      <c r="LP19" s="27"/>
      <c r="LQ19" s="27"/>
      <c r="LR19" s="27"/>
      <c r="LS19" s="27"/>
      <c r="LT19" s="27"/>
      <c r="LU19" s="27"/>
      <c r="LV19" s="27"/>
      <c r="LW19" s="27"/>
      <c r="LX19" s="27"/>
      <c r="LY19" s="27"/>
      <c r="LZ19" s="27"/>
      <c r="MA19" s="27"/>
      <c r="MB19" s="27"/>
      <c r="MC19" s="27"/>
      <c r="MD19" s="27"/>
      <c r="ME19" s="27"/>
      <c r="MF19" s="27"/>
      <c r="MG19" s="27"/>
      <c r="MH19" s="27"/>
      <c r="MI19" s="27"/>
      <c r="MJ19" s="27"/>
      <c r="MK19" s="27"/>
      <c r="ML19" s="27"/>
      <c r="MM19" s="27"/>
      <c r="MN19" s="27"/>
      <c r="MO19" s="27"/>
      <c r="MP19" s="27"/>
      <c r="MQ19" s="27"/>
      <c r="MR19" s="27"/>
      <c r="MS19" s="27"/>
      <c r="MT19" s="27"/>
      <c r="MU19" s="27"/>
      <c r="MV19" s="27"/>
      <c r="MW19" s="27"/>
      <c r="MX19" s="27"/>
      <c r="MY19" s="27"/>
      <c r="MZ19" s="27"/>
      <c r="NA19" s="27"/>
      <c r="NB19" s="27"/>
      <c r="NC19" s="27"/>
      <c r="ND19" s="27"/>
      <c r="NE19" s="27"/>
      <c r="NF19" s="27"/>
      <c r="NG19" s="27"/>
      <c r="NH19" s="27"/>
      <c r="NI19" s="27"/>
      <c r="NJ19" s="27"/>
      <c r="NK19" s="27"/>
      <c r="NL19" s="27"/>
      <c r="NM19" s="27"/>
      <c r="NN19" s="27"/>
      <c r="NO19" s="27"/>
      <c r="NP19" s="27"/>
      <c r="NQ19" s="27"/>
    </row>
    <row r="20" spans="1:381" s="8" customFormat="1" ht="30" customHeight="1" thickBot="1" x14ac:dyDescent="0.2">
      <c r="A20" s="91"/>
      <c r="B20" s="34">
        <f>+B19+0.1</f>
        <v>4.1999999999999993</v>
      </c>
      <c r="C20" s="34" t="s">
        <v>37</v>
      </c>
      <c r="D20" s="10" t="s">
        <v>24</v>
      </c>
      <c r="E20" s="11">
        <v>0.2</v>
      </c>
      <c r="F20" s="5">
        <f t="shared" ca="1" si="255"/>
        <v>45871</v>
      </c>
      <c r="G20" s="5">
        <f t="shared" ca="1" si="253"/>
        <v>45879</v>
      </c>
      <c r="H20" s="21">
        <v>9</v>
      </c>
      <c r="I20" s="97"/>
      <c r="J20" s="6"/>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27"/>
      <c r="GQ20" s="27"/>
      <c r="GR20" s="27"/>
      <c r="GS20" s="27"/>
      <c r="GT20" s="27"/>
      <c r="GU20" s="27"/>
      <c r="GV20" s="27"/>
      <c r="GW20" s="27"/>
      <c r="GX20" s="27"/>
      <c r="GY20" s="27"/>
      <c r="GZ20" s="27"/>
      <c r="HA20" s="27"/>
      <c r="HB20" s="27"/>
      <c r="HC20" s="27"/>
      <c r="HD20" s="27"/>
      <c r="HE20" s="27"/>
      <c r="HF20" s="27"/>
      <c r="HG20" s="27"/>
      <c r="HH20" s="27"/>
      <c r="HI20" s="27"/>
      <c r="HJ20" s="27"/>
      <c r="HK20" s="27"/>
      <c r="HL20" s="27"/>
      <c r="HM20" s="27"/>
      <c r="HN20" s="27"/>
      <c r="HO20" s="27"/>
      <c r="HP20" s="27"/>
      <c r="HQ20" s="27"/>
      <c r="HR20" s="27"/>
      <c r="HS20" s="27"/>
      <c r="HT20" s="27"/>
      <c r="HU20" s="27"/>
      <c r="HV20" s="27"/>
      <c r="HW20" s="27"/>
      <c r="HX20" s="27"/>
      <c r="HY20" s="27"/>
      <c r="HZ20" s="27"/>
      <c r="IA20" s="27"/>
      <c r="IB20" s="27"/>
      <c r="IC20" s="27"/>
      <c r="ID20" s="27"/>
      <c r="IE20" s="27"/>
      <c r="IF20" s="27"/>
      <c r="IG20" s="27"/>
      <c r="IH20" s="27"/>
      <c r="II20" s="27"/>
      <c r="IJ20" s="27"/>
      <c r="IK20" s="27"/>
      <c r="IL20" s="27"/>
      <c r="IM20" s="27"/>
      <c r="IN20" s="27"/>
      <c r="IO20" s="27"/>
      <c r="IP20" s="27"/>
      <c r="IQ20" s="27"/>
      <c r="IR20" s="27"/>
      <c r="IS20" s="27"/>
      <c r="IT20" s="27"/>
      <c r="IU20" s="27"/>
      <c r="IV20" s="27"/>
      <c r="IW20" s="27"/>
      <c r="IX20" s="27"/>
      <c r="IY20" s="27"/>
      <c r="IZ20" s="27"/>
      <c r="JA20" s="27"/>
      <c r="JB20" s="27"/>
      <c r="JC20" s="27"/>
      <c r="JD20" s="27"/>
      <c r="JE20" s="27"/>
      <c r="JF20" s="27"/>
      <c r="JG20" s="27"/>
      <c r="JH20" s="27"/>
      <c r="JI20" s="27"/>
      <c r="JJ20" s="27"/>
      <c r="JK20" s="27"/>
      <c r="JL20" s="27"/>
      <c r="JM20" s="27"/>
      <c r="JN20" s="27"/>
      <c r="JO20" s="27"/>
      <c r="JP20" s="27"/>
      <c r="JQ20" s="27"/>
      <c r="JR20" s="27"/>
      <c r="JS20" s="27"/>
      <c r="JT20" s="27"/>
      <c r="JU20" s="27"/>
      <c r="JV20" s="27"/>
      <c r="JW20" s="27"/>
      <c r="JX20" s="27"/>
      <c r="JY20" s="27"/>
      <c r="JZ20" s="27"/>
      <c r="KA20" s="27"/>
      <c r="KB20" s="27"/>
      <c r="KC20" s="27"/>
      <c r="KD20" s="27"/>
      <c r="KE20" s="27"/>
      <c r="KF20" s="27"/>
      <c r="KG20" s="27"/>
      <c r="KH20" s="27"/>
      <c r="KI20" s="27"/>
      <c r="KJ20" s="27"/>
      <c r="KK20" s="27"/>
      <c r="KL20" s="27"/>
      <c r="KM20" s="27"/>
      <c r="KN20" s="27"/>
      <c r="KO20" s="27"/>
      <c r="KP20" s="27"/>
      <c r="KQ20" s="27"/>
      <c r="KR20" s="27"/>
      <c r="KS20" s="27"/>
      <c r="KT20" s="27"/>
      <c r="KU20" s="27"/>
      <c r="KV20" s="27"/>
      <c r="KW20" s="27"/>
      <c r="KX20" s="27"/>
      <c r="KY20" s="27"/>
      <c r="KZ20" s="27"/>
      <c r="LA20" s="27"/>
      <c r="LB20" s="27"/>
      <c r="LC20" s="27"/>
      <c r="LD20" s="27"/>
      <c r="LE20" s="27"/>
      <c r="LF20" s="27"/>
      <c r="LG20" s="27"/>
      <c r="LH20" s="27"/>
      <c r="LI20" s="27"/>
      <c r="LJ20" s="27"/>
      <c r="LK20" s="27"/>
      <c r="LL20" s="27"/>
      <c r="LM20" s="27"/>
      <c r="LN20" s="27"/>
      <c r="LO20" s="27"/>
      <c r="LP20" s="27"/>
      <c r="LQ20" s="27"/>
      <c r="LR20" s="27"/>
      <c r="LS20" s="27"/>
      <c r="LT20" s="27"/>
      <c r="LU20" s="27"/>
      <c r="LV20" s="27"/>
      <c r="LW20" s="27"/>
      <c r="LX20" s="27"/>
      <c r="LY20" s="27"/>
      <c r="LZ20" s="27"/>
      <c r="MA20" s="27"/>
      <c r="MB20" s="27"/>
      <c r="MC20" s="27"/>
      <c r="MD20" s="27"/>
      <c r="ME20" s="27"/>
      <c r="MF20" s="27"/>
      <c r="MG20" s="27"/>
      <c r="MH20" s="27"/>
      <c r="MI20" s="27"/>
      <c r="MJ20" s="27"/>
      <c r="MK20" s="27"/>
      <c r="ML20" s="27"/>
      <c r="MM20" s="27"/>
      <c r="MN20" s="27"/>
      <c r="MO20" s="27"/>
      <c r="MP20" s="27"/>
      <c r="MQ20" s="27"/>
      <c r="MR20" s="27"/>
      <c r="MS20" s="27"/>
      <c r="MT20" s="27"/>
      <c r="MU20" s="27"/>
      <c r="MV20" s="27"/>
      <c r="MW20" s="27"/>
      <c r="MX20" s="27"/>
      <c r="MY20" s="27"/>
      <c r="MZ20" s="27"/>
      <c r="NA20" s="27"/>
      <c r="NB20" s="27"/>
      <c r="NC20" s="27"/>
      <c r="ND20" s="27"/>
      <c r="NE20" s="27"/>
      <c r="NF20" s="27"/>
      <c r="NG20" s="27"/>
      <c r="NH20" s="27"/>
      <c r="NI20" s="27"/>
      <c r="NJ20" s="27"/>
      <c r="NK20" s="27"/>
      <c r="NL20" s="27"/>
      <c r="NM20" s="27"/>
      <c r="NN20" s="27"/>
      <c r="NO20" s="27"/>
      <c r="NP20" s="27"/>
      <c r="NQ20" s="27"/>
    </row>
    <row r="21" spans="1:381" s="8" customFormat="1" ht="30" customHeight="1" thickBot="1" x14ac:dyDescent="0.2">
      <c r="A21" s="91"/>
      <c r="B21" s="34">
        <f t="shared" ref="B21" si="256">+B20+0.1</f>
        <v>4.2999999999999989</v>
      </c>
      <c r="C21" s="34" t="s">
        <v>38</v>
      </c>
      <c r="D21" s="10" t="s">
        <v>35</v>
      </c>
      <c r="E21" s="11">
        <v>9.9999999999999103E-2</v>
      </c>
      <c r="F21" s="5">
        <f ca="1">F20+5</f>
        <v>45876</v>
      </c>
      <c r="G21" s="5">
        <f t="shared" ca="1" si="253"/>
        <v>45890</v>
      </c>
      <c r="H21" s="21">
        <v>15</v>
      </c>
      <c r="I21" s="97"/>
      <c r="J21" s="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c r="EI21" s="27"/>
      <c r="EJ21" s="27"/>
      <c r="EK21" s="27"/>
      <c r="EL21" s="27"/>
      <c r="EM21" s="27"/>
      <c r="EN21" s="27"/>
      <c r="EO21" s="27"/>
      <c r="EP21" s="27"/>
      <c r="EQ21" s="27"/>
      <c r="ER21" s="27"/>
      <c r="ES21" s="27"/>
      <c r="ET21" s="27"/>
      <c r="EU21" s="27"/>
      <c r="EV21" s="27"/>
      <c r="EW21" s="27"/>
      <c r="EX21" s="27"/>
      <c r="EY21" s="27"/>
      <c r="EZ21" s="27"/>
      <c r="FA21" s="27"/>
      <c r="FB21" s="27"/>
      <c r="FC21" s="27"/>
      <c r="FD21" s="27"/>
      <c r="FE21" s="27"/>
      <c r="FF21" s="27"/>
      <c r="FG21" s="27"/>
      <c r="FH21" s="27"/>
      <c r="FI21" s="27"/>
      <c r="FJ21" s="27"/>
      <c r="FK21" s="27"/>
      <c r="FL21" s="27"/>
      <c r="FM21" s="27"/>
      <c r="FN21" s="27"/>
      <c r="FO21" s="27"/>
      <c r="FP21" s="27"/>
      <c r="FQ21" s="27"/>
      <c r="FR21" s="27"/>
      <c r="FS21" s="27"/>
      <c r="FT21" s="27"/>
      <c r="FU21" s="27"/>
      <c r="FV21" s="27"/>
      <c r="FW21" s="27"/>
      <c r="FX21" s="27"/>
      <c r="FY21" s="27"/>
      <c r="FZ21" s="27"/>
      <c r="GA21" s="27"/>
      <c r="GB21" s="27"/>
      <c r="GC21" s="27"/>
      <c r="GD21" s="27"/>
      <c r="GE21" s="27"/>
      <c r="GF21" s="27"/>
      <c r="GG21" s="27"/>
      <c r="GH21" s="27"/>
      <c r="GI21" s="27"/>
      <c r="GJ21" s="27"/>
      <c r="GK21" s="27"/>
      <c r="GL21" s="27"/>
      <c r="GM21" s="27"/>
      <c r="GN21" s="27"/>
      <c r="GO21" s="27"/>
      <c r="GP21" s="27"/>
      <c r="GQ21" s="27"/>
      <c r="GR21" s="27"/>
      <c r="GS21" s="27"/>
      <c r="GT21" s="27"/>
      <c r="GU21" s="27"/>
      <c r="GV21" s="27"/>
      <c r="GW21" s="27"/>
      <c r="GX21" s="27"/>
      <c r="GY21" s="27"/>
      <c r="GZ21" s="27"/>
      <c r="HA21" s="27"/>
      <c r="HB21" s="27"/>
      <c r="HC21" s="27"/>
      <c r="HD21" s="27"/>
      <c r="HE21" s="27"/>
      <c r="HF21" s="27"/>
      <c r="HG21" s="27"/>
      <c r="HH21" s="27"/>
      <c r="HI21" s="27"/>
      <c r="HJ21" s="27"/>
      <c r="HK21" s="27"/>
      <c r="HL21" s="27"/>
      <c r="HM21" s="27"/>
      <c r="HN21" s="27"/>
      <c r="HO21" s="27"/>
      <c r="HP21" s="27"/>
      <c r="HQ21" s="27"/>
      <c r="HR21" s="27"/>
      <c r="HS21" s="27"/>
      <c r="HT21" s="27"/>
      <c r="HU21" s="27"/>
      <c r="HV21" s="27"/>
      <c r="HW21" s="27"/>
      <c r="HX21" s="27"/>
      <c r="HY21" s="27"/>
      <c r="HZ21" s="27"/>
      <c r="IA21" s="27"/>
      <c r="IB21" s="27"/>
      <c r="IC21" s="27"/>
      <c r="ID21" s="27"/>
      <c r="IE21" s="27"/>
      <c r="IF21" s="27"/>
      <c r="IG21" s="27"/>
      <c r="IH21" s="27"/>
      <c r="II21" s="27"/>
      <c r="IJ21" s="27"/>
      <c r="IK21" s="27"/>
      <c r="IL21" s="27"/>
      <c r="IM21" s="27"/>
      <c r="IN21" s="27"/>
      <c r="IO21" s="27"/>
      <c r="IP21" s="27"/>
      <c r="IQ21" s="27"/>
      <c r="IR21" s="27"/>
      <c r="IS21" s="27"/>
      <c r="IT21" s="27"/>
      <c r="IU21" s="27"/>
      <c r="IV21" s="27"/>
      <c r="IW21" s="27"/>
      <c r="IX21" s="27"/>
      <c r="IY21" s="27"/>
      <c r="IZ21" s="27"/>
      <c r="JA21" s="27"/>
      <c r="JB21" s="27"/>
      <c r="JC21" s="27"/>
      <c r="JD21" s="27"/>
      <c r="JE21" s="27"/>
      <c r="JF21" s="27"/>
      <c r="JG21" s="27"/>
      <c r="JH21" s="27"/>
      <c r="JI21" s="27"/>
      <c r="JJ21" s="27"/>
      <c r="JK21" s="27"/>
      <c r="JL21" s="27"/>
      <c r="JM21" s="27"/>
      <c r="JN21" s="27"/>
      <c r="JO21" s="27"/>
      <c r="JP21" s="27"/>
      <c r="JQ21" s="27"/>
      <c r="JR21" s="27"/>
      <c r="JS21" s="27"/>
      <c r="JT21" s="27"/>
      <c r="JU21" s="27"/>
      <c r="JV21" s="27"/>
      <c r="JW21" s="27"/>
      <c r="JX21" s="27"/>
      <c r="JY21" s="27"/>
      <c r="JZ21" s="27"/>
      <c r="KA21" s="27"/>
      <c r="KB21" s="27"/>
      <c r="KC21" s="27"/>
      <c r="KD21" s="27"/>
      <c r="KE21" s="27"/>
      <c r="KF21" s="27"/>
      <c r="KG21" s="27"/>
      <c r="KH21" s="27"/>
      <c r="KI21" s="27"/>
      <c r="KJ21" s="27"/>
      <c r="KK21" s="27"/>
      <c r="KL21" s="27"/>
      <c r="KM21" s="27"/>
      <c r="KN21" s="27"/>
      <c r="KO21" s="27"/>
      <c r="KP21" s="27"/>
      <c r="KQ21" s="27"/>
      <c r="KR21" s="27"/>
      <c r="KS21" s="27"/>
      <c r="KT21" s="27"/>
      <c r="KU21" s="27"/>
      <c r="KV21" s="27"/>
      <c r="KW21" s="27"/>
      <c r="KX21" s="27"/>
      <c r="KY21" s="27"/>
      <c r="KZ21" s="27"/>
      <c r="LA21" s="27"/>
      <c r="LB21" s="27"/>
      <c r="LC21" s="27"/>
      <c r="LD21" s="27"/>
      <c r="LE21" s="27"/>
      <c r="LF21" s="27"/>
      <c r="LG21" s="27"/>
      <c r="LH21" s="27"/>
      <c r="LI21" s="27"/>
      <c r="LJ21" s="27"/>
      <c r="LK21" s="27"/>
      <c r="LL21" s="27"/>
      <c r="LM21" s="27"/>
      <c r="LN21" s="27"/>
      <c r="LO21" s="27"/>
      <c r="LP21" s="27"/>
      <c r="LQ21" s="27"/>
      <c r="LR21" s="27"/>
      <c r="LS21" s="27"/>
      <c r="LT21" s="27"/>
      <c r="LU21" s="27"/>
      <c r="LV21" s="27"/>
      <c r="LW21" s="27"/>
      <c r="LX21" s="27"/>
      <c r="LY21" s="27"/>
      <c r="LZ21" s="27"/>
      <c r="MA21" s="27"/>
      <c r="MB21" s="27"/>
      <c r="MC21" s="27"/>
      <c r="MD21" s="27"/>
      <c r="ME21" s="27"/>
      <c r="MF21" s="27"/>
      <c r="MG21" s="27"/>
      <c r="MH21" s="27"/>
      <c r="MI21" s="27"/>
      <c r="MJ21" s="27"/>
      <c r="MK21" s="27"/>
      <c r="ML21" s="27"/>
      <c r="MM21" s="27"/>
      <c r="MN21" s="27"/>
      <c r="MO21" s="27"/>
      <c r="MP21" s="27"/>
      <c r="MQ21" s="27"/>
      <c r="MR21" s="27"/>
      <c r="MS21" s="27"/>
      <c r="MT21" s="27"/>
      <c r="MU21" s="27"/>
      <c r="MV21" s="27"/>
      <c r="MW21" s="27"/>
      <c r="MX21" s="27"/>
      <c r="MY21" s="27"/>
      <c r="MZ21" s="27"/>
      <c r="NA21" s="27"/>
      <c r="NB21" s="27"/>
      <c r="NC21" s="27"/>
      <c r="ND21" s="27"/>
      <c r="NE21" s="27"/>
      <c r="NF21" s="27"/>
      <c r="NG21" s="27"/>
      <c r="NH21" s="27"/>
      <c r="NI21" s="27"/>
      <c r="NJ21" s="27"/>
      <c r="NK21" s="27"/>
      <c r="NL21" s="27"/>
      <c r="NM21" s="27"/>
      <c r="NN21" s="27"/>
      <c r="NO21" s="27"/>
      <c r="NP21" s="27"/>
      <c r="NQ21" s="27"/>
    </row>
    <row r="22" spans="1:381" s="8" customFormat="1" ht="30" customHeight="1" thickBot="1" x14ac:dyDescent="0.2">
      <c r="A22" s="91"/>
      <c r="B22" s="31">
        <v>5</v>
      </c>
      <c r="C22" s="31" t="s">
        <v>20</v>
      </c>
      <c r="D22" s="10" t="s">
        <v>22</v>
      </c>
      <c r="E22" s="11">
        <v>0.08</v>
      </c>
      <c r="F22" s="5">
        <f t="shared" ca="1" si="255"/>
        <v>45881</v>
      </c>
      <c r="G22" s="5">
        <f t="shared" ca="1" si="253"/>
        <v>45895</v>
      </c>
      <c r="H22" s="21">
        <v>15</v>
      </c>
      <c r="I22" s="97"/>
      <c r="J22" s="6"/>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EH22" s="27"/>
      <c r="EI22" s="27"/>
      <c r="EJ22" s="27"/>
      <c r="EK22" s="27"/>
      <c r="EL22" s="27"/>
      <c r="EM22" s="27"/>
      <c r="EN22" s="27"/>
      <c r="EO22" s="27"/>
      <c r="EP22" s="27"/>
      <c r="EQ22" s="27"/>
      <c r="ER22" s="27"/>
      <c r="ES22" s="27"/>
      <c r="ET22" s="27"/>
      <c r="EU22" s="27"/>
      <c r="EV22" s="27"/>
      <c r="EW22" s="27"/>
      <c r="EX22" s="27"/>
      <c r="EY22" s="27"/>
      <c r="EZ22" s="27"/>
      <c r="FA22" s="27"/>
      <c r="FB22" s="27"/>
      <c r="FC22" s="27"/>
      <c r="FD22" s="27"/>
      <c r="FE22" s="27"/>
      <c r="FF22" s="27"/>
      <c r="FG22" s="27"/>
      <c r="FH22" s="27"/>
      <c r="FI22" s="27"/>
      <c r="FJ22" s="27"/>
      <c r="FK22" s="27"/>
      <c r="FL22" s="27"/>
      <c r="FM22" s="27"/>
      <c r="FN22" s="27"/>
      <c r="FO22" s="27"/>
      <c r="FP22" s="27"/>
      <c r="FQ22" s="27"/>
      <c r="FR22" s="27"/>
      <c r="FS22" s="27"/>
      <c r="FT22" s="27"/>
      <c r="FU22" s="27"/>
      <c r="FV22" s="27"/>
      <c r="FW22" s="27"/>
      <c r="FX22" s="27"/>
      <c r="FY22" s="27"/>
      <c r="FZ22" s="27"/>
      <c r="GA22" s="27"/>
      <c r="GB22" s="27"/>
      <c r="GC22" s="27"/>
      <c r="GD22" s="27"/>
      <c r="GE22" s="27"/>
      <c r="GF22" s="27"/>
      <c r="GG22" s="27"/>
      <c r="GH22" s="27"/>
      <c r="GI22" s="27"/>
      <c r="GJ22" s="27"/>
      <c r="GK22" s="27"/>
      <c r="GL22" s="27"/>
      <c r="GM22" s="27"/>
      <c r="GN22" s="27"/>
      <c r="GO22" s="27"/>
      <c r="GP22" s="27"/>
      <c r="GQ22" s="27"/>
      <c r="GR22" s="27"/>
      <c r="GS22" s="27"/>
      <c r="GT22" s="27"/>
      <c r="GU22" s="27"/>
      <c r="GV22" s="27"/>
      <c r="GW22" s="27"/>
      <c r="GX22" s="27"/>
      <c r="GY22" s="27"/>
      <c r="GZ22" s="27"/>
      <c r="HA22" s="27"/>
      <c r="HB22" s="27"/>
      <c r="HC22" s="27"/>
      <c r="HD22" s="27"/>
      <c r="HE22" s="27"/>
      <c r="HF22" s="27"/>
      <c r="HG22" s="27"/>
      <c r="HH22" s="27"/>
      <c r="HI22" s="27"/>
      <c r="HJ22" s="27"/>
      <c r="HK22" s="27"/>
      <c r="HL22" s="27"/>
      <c r="HM22" s="27"/>
      <c r="HN22" s="27"/>
      <c r="HO22" s="27"/>
      <c r="HP22" s="27"/>
      <c r="HQ22" s="27"/>
      <c r="HR22" s="27"/>
      <c r="HS22" s="27"/>
      <c r="HT22" s="27"/>
      <c r="HU22" s="27"/>
      <c r="HV22" s="27"/>
      <c r="HW22" s="27"/>
      <c r="HX22" s="27"/>
      <c r="HY22" s="27"/>
      <c r="HZ22" s="27"/>
      <c r="IA22" s="27"/>
      <c r="IB22" s="27"/>
      <c r="IC22" s="27"/>
      <c r="ID22" s="27"/>
      <c r="IE22" s="27"/>
      <c r="IF22" s="27"/>
      <c r="IG22" s="27"/>
      <c r="IH22" s="27"/>
      <c r="II22" s="27"/>
      <c r="IJ22" s="27"/>
      <c r="IK22" s="27"/>
      <c r="IL22" s="27"/>
      <c r="IM22" s="27"/>
      <c r="IN22" s="27"/>
      <c r="IO22" s="27"/>
      <c r="IP22" s="27"/>
      <c r="IQ22" s="27"/>
      <c r="IR22" s="27"/>
      <c r="IS22" s="27"/>
      <c r="IT22" s="27"/>
      <c r="IU22" s="27"/>
      <c r="IV22" s="27"/>
      <c r="IW22" s="27"/>
      <c r="IX22" s="27"/>
      <c r="IY22" s="27"/>
      <c r="IZ22" s="27"/>
      <c r="JA22" s="27"/>
      <c r="JB22" s="27"/>
      <c r="JC22" s="27"/>
      <c r="JD22" s="27"/>
      <c r="JE22" s="27"/>
      <c r="JF22" s="27"/>
      <c r="JG22" s="27"/>
      <c r="JH22" s="27"/>
      <c r="JI22" s="27"/>
      <c r="JJ22" s="27"/>
      <c r="JK22" s="27"/>
      <c r="JL22" s="27"/>
      <c r="JM22" s="27"/>
      <c r="JN22" s="27"/>
      <c r="JO22" s="27"/>
      <c r="JP22" s="27"/>
      <c r="JQ22" s="27"/>
      <c r="JR22" s="27"/>
      <c r="JS22" s="27"/>
      <c r="JT22" s="27"/>
      <c r="JU22" s="27"/>
      <c r="JV22" s="27"/>
      <c r="JW22" s="27"/>
      <c r="JX22" s="27"/>
      <c r="JY22" s="27"/>
      <c r="JZ22" s="27"/>
      <c r="KA22" s="27"/>
      <c r="KB22" s="27"/>
      <c r="KC22" s="27"/>
      <c r="KD22" s="27"/>
      <c r="KE22" s="27"/>
      <c r="KF22" s="27"/>
      <c r="KG22" s="27"/>
      <c r="KH22" s="27"/>
      <c r="KI22" s="27"/>
      <c r="KJ22" s="27"/>
      <c r="KK22" s="27"/>
      <c r="KL22" s="27"/>
      <c r="KM22" s="27"/>
      <c r="KN22" s="27"/>
      <c r="KO22" s="27"/>
      <c r="KP22" s="27"/>
      <c r="KQ22" s="27"/>
      <c r="KR22" s="27"/>
      <c r="KS22" s="27"/>
      <c r="KT22" s="27"/>
      <c r="KU22" s="27"/>
      <c r="KV22" s="27"/>
      <c r="KW22" s="27"/>
      <c r="KX22" s="27"/>
      <c r="KY22" s="27"/>
      <c r="KZ22" s="27"/>
      <c r="LA22" s="27"/>
      <c r="LB22" s="27"/>
      <c r="LC22" s="27"/>
      <c r="LD22" s="27"/>
      <c r="LE22" s="27"/>
      <c r="LF22" s="27"/>
      <c r="LG22" s="27"/>
      <c r="LH22" s="27"/>
      <c r="LI22" s="27"/>
      <c r="LJ22" s="27"/>
      <c r="LK22" s="27"/>
      <c r="LL22" s="27"/>
      <c r="LM22" s="27"/>
      <c r="LN22" s="27"/>
      <c r="LO22" s="27"/>
      <c r="LP22" s="27"/>
      <c r="LQ22" s="27"/>
      <c r="LR22" s="27"/>
      <c r="LS22" s="27"/>
      <c r="LT22" s="27"/>
      <c r="LU22" s="27"/>
      <c r="LV22" s="27"/>
      <c r="LW22" s="27"/>
      <c r="LX22" s="27"/>
      <c r="LY22" s="27"/>
      <c r="LZ22" s="27"/>
      <c r="MA22" s="27"/>
      <c r="MB22" s="27"/>
      <c r="MC22" s="27"/>
      <c r="MD22" s="27"/>
      <c r="ME22" s="27"/>
      <c r="MF22" s="27"/>
      <c r="MG22" s="27"/>
      <c r="MH22" s="27"/>
      <c r="MI22" s="27"/>
      <c r="MJ22" s="27"/>
      <c r="MK22" s="27"/>
      <c r="ML22" s="27"/>
      <c r="MM22" s="27"/>
      <c r="MN22" s="27"/>
      <c r="MO22" s="27"/>
      <c r="MP22" s="27"/>
      <c r="MQ22" s="27"/>
      <c r="MR22" s="27"/>
      <c r="MS22" s="27"/>
      <c r="MT22" s="27"/>
      <c r="MU22" s="27"/>
      <c r="MV22" s="27"/>
      <c r="MW22" s="27"/>
      <c r="MX22" s="27"/>
      <c r="MY22" s="27"/>
      <c r="MZ22" s="27"/>
      <c r="NA22" s="27"/>
      <c r="NB22" s="27"/>
      <c r="NC22" s="27"/>
      <c r="ND22" s="27"/>
      <c r="NE22" s="27"/>
      <c r="NF22" s="27"/>
      <c r="NG22" s="27"/>
      <c r="NH22" s="27"/>
      <c r="NI22" s="27"/>
      <c r="NJ22" s="27"/>
      <c r="NK22" s="27"/>
      <c r="NL22" s="27"/>
      <c r="NM22" s="27"/>
      <c r="NN22" s="27"/>
      <c r="NO22" s="27"/>
      <c r="NP22" s="27"/>
      <c r="NQ22" s="27"/>
    </row>
    <row r="23" spans="1:381" s="8" customFormat="1" ht="30" customHeight="1" thickBot="1" x14ac:dyDescent="0.2">
      <c r="A23" s="91"/>
      <c r="B23" s="31">
        <v>6</v>
      </c>
      <c r="C23" s="31" t="s">
        <v>21</v>
      </c>
      <c r="D23" s="10" t="s">
        <v>24</v>
      </c>
      <c r="E23" s="11">
        <v>0.05</v>
      </c>
      <c r="F23" s="5">
        <f t="shared" ca="1" si="255"/>
        <v>45886</v>
      </c>
      <c r="G23" s="5">
        <f t="shared" ca="1" si="253"/>
        <v>45900</v>
      </c>
      <c r="H23" s="21">
        <v>15</v>
      </c>
      <c r="I23" s="97"/>
      <c r="J23" s="6"/>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c r="EI23" s="27"/>
      <c r="EJ23" s="27"/>
      <c r="EK23" s="27"/>
      <c r="EL23" s="27"/>
      <c r="EM23" s="27"/>
      <c r="EN23" s="27"/>
      <c r="EO23" s="27"/>
      <c r="EP23" s="27"/>
      <c r="EQ23" s="27"/>
      <c r="ER23" s="27"/>
      <c r="ES23" s="27"/>
      <c r="ET23" s="27"/>
      <c r="EU23" s="27"/>
      <c r="EV23" s="27"/>
      <c r="EW23" s="27"/>
      <c r="EX23" s="27"/>
      <c r="EY23" s="27"/>
      <c r="EZ23" s="27"/>
      <c r="FA23" s="27"/>
      <c r="FB23" s="27"/>
      <c r="FC23" s="27"/>
      <c r="FD23" s="27"/>
      <c r="FE23" s="27"/>
      <c r="FF23" s="27"/>
      <c r="FG23" s="27"/>
      <c r="FH23" s="27"/>
      <c r="FI23" s="27"/>
      <c r="FJ23" s="27"/>
      <c r="FK23" s="27"/>
      <c r="FL23" s="27"/>
      <c r="FM23" s="27"/>
      <c r="FN23" s="27"/>
      <c r="FO23" s="27"/>
      <c r="FP23" s="27"/>
      <c r="FQ23" s="27"/>
      <c r="FR23" s="27"/>
      <c r="FS23" s="27"/>
      <c r="FT23" s="27"/>
      <c r="FU23" s="27"/>
      <c r="FV23" s="27"/>
      <c r="FW23" s="27"/>
      <c r="FX23" s="27"/>
      <c r="FY23" s="27"/>
      <c r="FZ23" s="27"/>
      <c r="GA23" s="27"/>
      <c r="GB23" s="27"/>
      <c r="GC23" s="27"/>
      <c r="GD23" s="27"/>
      <c r="GE23" s="27"/>
      <c r="GF23" s="27"/>
      <c r="GG23" s="27"/>
      <c r="GH23" s="27"/>
      <c r="GI23" s="27"/>
      <c r="GJ23" s="27"/>
      <c r="GK23" s="27"/>
      <c r="GL23" s="27"/>
      <c r="GM23" s="27"/>
      <c r="GN23" s="27"/>
      <c r="GO23" s="27"/>
      <c r="GP23" s="27"/>
      <c r="GQ23" s="27"/>
      <c r="GR23" s="27"/>
      <c r="GS23" s="27"/>
      <c r="GT23" s="27"/>
      <c r="GU23" s="27"/>
      <c r="GV23" s="27"/>
      <c r="GW23" s="27"/>
      <c r="GX23" s="27"/>
      <c r="GY23" s="27"/>
      <c r="GZ23" s="27"/>
      <c r="HA23" s="27"/>
      <c r="HB23" s="27"/>
      <c r="HC23" s="27"/>
      <c r="HD23" s="27"/>
      <c r="HE23" s="27"/>
      <c r="HF23" s="27"/>
      <c r="HG23" s="27"/>
      <c r="HH23" s="27"/>
      <c r="HI23" s="27"/>
      <c r="HJ23" s="27"/>
      <c r="HK23" s="27"/>
      <c r="HL23" s="27"/>
      <c r="HM23" s="27"/>
      <c r="HN23" s="27"/>
      <c r="HO23" s="27"/>
      <c r="HP23" s="27"/>
      <c r="HQ23" s="27"/>
      <c r="HR23" s="27"/>
      <c r="HS23" s="27"/>
      <c r="HT23" s="27"/>
      <c r="HU23" s="27"/>
      <c r="HV23" s="27"/>
      <c r="HW23" s="27"/>
      <c r="HX23" s="27"/>
      <c r="HY23" s="27"/>
      <c r="HZ23" s="27"/>
      <c r="IA23" s="27"/>
      <c r="IB23" s="27"/>
      <c r="IC23" s="27"/>
      <c r="ID23" s="27"/>
      <c r="IE23" s="27"/>
      <c r="IF23" s="27"/>
      <c r="IG23" s="27"/>
      <c r="IH23" s="27"/>
      <c r="II23" s="27"/>
      <c r="IJ23" s="27"/>
      <c r="IK23" s="27"/>
      <c r="IL23" s="27"/>
      <c r="IM23" s="27"/>
      <c r="IN23" s="27"/>
      <c r="IO23" s="27"/>
      <c r="IP23" s="27"/>
      <c r="IQ23" s="27"/>
      <c r="IR23" s="27"/>
      <c r="IS23" s="27"/>
      <c r="IT23" s="27"/>
      <c r="IU23" s="27"/>
      <c r="IV23" s="27"/>
      <c r="IW23" s="27"/>
      <c r="IX23" s="27"/>
      <c r="IY23" s="27"/>
      <c r="IZ23" s="27"/>
      <c r="JA23" s="27"/>
      <c r="JB23" s="27"/>
      <c r="JC23" s="27"/>
      <c r="JD23" s="27"/>
      <c r="JE23" s="27"/>
      <c r="JF23" s="27"/>
      <c r="JG23" s="27"/>
      <c r="JH23" s="27"/>
      <c r="JI23" s="27"/>
      <c r="JJ23" s="27"/>
      <c r="JK23" s="27"/>
      <c r="JL23" s="27"/>
      <c r="JM23" s="27"/>
      <c r="JN23" s="27"/>
      <c r="JO23" s="27"/>
      <c r="JP23" s="27"/>
      <c r="JQ23" s="27"/>
      <c r="JR23" s="27"/>
      <c r="JS23" s="27"/>
      <c r="JT23" s="27"/>
      <c r="JU23" s="27"/>
      <c r="JV23" s="27"/>
      <c r="JW23" s="27"/>
      <c r="JX23" s="27"/>
      <c r="JY23" s="27"/>
      <c r="JZ23" s="27"/>
      <c r="KA23" s="27"/>
      <c r="KB23" s="27"/>
      <c r="KC23" s="27"/>
      <c r="KD23" s="27"/>
      <c r="KE23" s="27"/>
      <c r="KF23" s="27"/>
      <c r="KG23" s="27"/>
      <c r="KH23" s="27"/>
      <c r="KI23" s="27"/>
      <c r="KJ23" s="27"/>
      <c r="KK23" s="27"/>
      <c r="KL23" s="27"/>
      <c r="KM23" s="27"/>
      <c r="KN23" s="27"/>
      <c r="KO23" s="27"/>
      <c r="KP23" s="27"/>
      <c r="KQ23" s="27"/>
      <c r="KR23" s="27"/>
      <c r="KS23" s="27"/>
      <c r="KT23" s="27"/>
      <c r="KU23" s="27"/>
      <c r="KV23" s="27"/>
      <c r="KW23" s="27"/>
      <c r="KX23" s="27"/>
      <c r="KY23" s="27"/>
      <c r="KZ23" s="27"/>
      <c r="LA23" s="27"/>
      <c r="LB23" s="27"/>
      <c r="LC23" s="27"/>
      <c r="LD23" s="27"/>
      <c r="LE23" s="27"/>
      <c r="LF23" s="27"/>
      <c r="LG23" s="27"/>
      <c r="LH23" s="27"/>
      <c r="LI23" s="27"/>
      <c r="LJ23" s="27"/>
      <c r="LK23" s="27"/>
      <c r="LL23" s="27"/>
      <c r="LM23" s="27"/>
      <c r="LN23" s="27"/>
      <c r="LO23" s="27"/>
      <c r="LP23" s="27"/>
      <c r="LQ23" s="27"/>
      <c r="LR23" s="27"/>
      <c r="LS23" s="27"/>
      <c r="LT23" s="27"/>
      <c r="LU23" s="27"/>
      <c r="LV23" s="27"/>
      <c r="LW23" s="27"/>
      <c r="LX23" s="27"/>
      <c r="LY23" s="27"/>
      <c r="LZ23" s="27"/>
      <c r="MA23" s="27"/>
      <c r="MB23" s="27"/>
      <c r="MC23" s="27"/>
      <c r="MD23" s="27"/>
      <c r="ME23" s="27"/>
      <c r="MF23" s="27"/>
      <c r="MG23" s="27"/>
      <c r="MH23" s="27"/>
      <c r="MI23" s="27"/>
      <c r="MJ23" s="27"/>
      <c r="MK23" s="27"/>
      <c r="ML23" s="27"/>
      <c r="MM23" s="27"/>
      <c r="MN23" s="27"/>
      <c r="MO23" s="27"/>
      <c r="MP23" s="27"/>
      <c r="MQ23" s="27"/>
      <c r="MR23" s="27"/>
      <c r="MS23" s="27"/>
      <c r="MT23" s="27"/>
      <c r="MU23" s="27"/>
      <c r="MV23" s="27"/>
      <c r="MW23" s="27"/>
      <c r="MX23" s="27"/>
      <c r="MY23" s="27"/>
      <c r="MZ23" s="27"/>
      <c r="NA23" s="27"/>
      <c r="NB23" s="27"/>
      <c r="NC23" s="27"/>
      <c r="ND23" s="27"/>
      <c r="NE23" s="27"/>
      <c r="NF23" s="27"/>
      <c r="NG23" s="27"/>
      <c r="NH23" s="27"/>
      <c r="NI23" s="27"/>
      <c r="NJ23" s="27"/>
      <c r="NK23" s="27"/>
      <c r="NL23" s="27"/>
      <c r="NM23" s="27"/>
      <c r="NN23" s="27"/>
      <c r="NO23" s="27"/>
      <c r="NP23" s="27"/>
      <c r="NQ23" s="27"/>
    </row>
    <row r="24" spans="1:381" s="8" customFormat="1" ht="30" customHeight="1" thickBot="1" x14ac:dyDescent="0.2">
      <c r="A24" s="91"/>
      <c r="B24" s="31">
        <v>7</v>
      </c>
      <c r="C24" s="31" t="s">
        <v>41</v>
      </c>
      <c r="D24" s="10" t="s">
        <v>42</v>
      </c>
      <c r="E24" s="11">
        <v>0</v>
      </c>
      <c r="F24" s="5">
        <f t="shared" ca="1" si="255"/>
        <v>45891</v>
      </c>
      <c r="G24" s="5">
        <f t="shared" ca="1" si="252"/>
        <v>45905</v>
      </c>
      <c r="H24" s="21">
        <v>15</v>
      </c>
      <c r="I24" s="97"/>
      <c r="J24" s="6"/>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c r="EI24" s="27"/>
      <c r="EJ24" s="27"/>
      <c r="EK24" s="27"/>
      <c r="EL24" s="27"/>
      <c r="EM24" s="27"/>
      <c r="EN24" s="27"/>
      <c r="EO24" s="27"/>
      <c r="EP24" s="27"/>
      <c r="EQ24" s="27"/>
      <c r="ER24" s="27"/>
      <c r="ES24" s="27"/>
      <c r="ET24" s="27"/>
      <c r="EU24" s="27"/>
      <c r="EV24" s="27"/>
      <c r="EW24" s="27"/>
      <c r="EX24" s="27"/>
      <c r="EY24" s="27"/>
      <c r="EZ24" s="27"/>
      <c r="FA24" s="27"/>
      <c r="FB24" s="27"/>
      <c r="FC24" s="27"/>
      <c r="FD24" s="27"/>
      <c r="FE24" s="27"/>
      <c r="FF24" s="27"/>
      <c r="FG24" s="27"/>
      <c r="FH24" s="27"/>
      <c r="FI24" s="27"/>
      <c r="FJ24" s="27"/>
      <c r="FK24" s="27"/>
      <c r="FL24" s="27"/>
      <c r="FM24" s="27"/>
      <c r="FN24" s="27"/>
      <c r="FO24" s="27"/>
      <c r="FP24" s="27"/>
      <c r="FQ24" s="27"/>
      <c r="FR24" s="27"/>
      <c r="FS24" s="27"/>
      <c r="FT24" s="27"/>
      <c r="FU24" s="27"/>
      <c r="FV24" s="27"/>
      <c r="FW24" s="27"/>
      <c r="FX24" s="27"/>
      <c r="FY24" s="27"/>
      <c r="FZ24" s="27"/>
      <c r="GA24" s="27"/>
      <c r="GB24" s="27"/>
      <c r="GC24" s="27"/>
      <c r="GD24" s="27"/>
      <c r="GE24" s="27"/>
      <c r="GF24" s="27"/>
      <c r="GG24" s="27"/>
      <c r="GH24" s="27"/>
      <c r="GI24" s="27"/>
      <c r="GJ24" s="27"/>
      <c r="GK24" s="27"/>
      <c r="GL24" s="27"/>
      <c r="GM24" s="27"/>
      <c r="GN24" s="27"/>
      <c r="GO24" s="27"/>
      <c r="GP24" s="27"/>
      <c r="GQ24" s="27"/>
      <c r="GR24" s="27"/>
      <c r="GS24" s="27"/>
      <c r="GT24" s="27"/>
      <c r="GU24" s="27"/>
      <c r="GV24" s="27"/>
      <c r="GW24" s="27"/>
      <c r="GX24" s="27"/>
      <c r="GY24" s="27"/>
      <c r="GZ24" s="27"/>
      <c r="HA24" s="27"/>
      <c r="HB24" s="27"/>
      <c r="HC24" s="27"/>
      <c r="HD24" s="27"/>
      <c r="HE24" s="27"/>
      <c r="HF24" s="27"/>
      <c r="HG24" s="27"/>
      <c r="HH24" s="27"/>
      <c r="HI24" s="27"/>
      <c r="HJ24" s="27"/>
      <c r="HK24" s="27"/>
      <c r="HL24" s="27"/>
      <c r="HM24" s="27"/>
      <c r="HN24" s="27"/>
      <c r="HO24" s="27"/>
      <c r="HP24" s="27"/>
      <c r="HQ24" s="27"/>
      <c r="HR24" s="27"/>
      <c r="HS24" s="27"/>
      <c r="HT24" s="27"/>
      <c r="HU24" s="27"/>
      <c r="HV24" s="27"/>
      <c r="HW24" s="27"/>
      <c r="HX24" s="27"/>
      <c r="HY24" s="27"/>
      <c r="HZ24" s="27"/>
      <c r="IA24" s="27"/>
      <c r="IB24" s="27"/>
      <c r="IC24" s="27"/>
      <c r="ID24" s="27"/>
      <c r="IE24" s="27"/>
      <c r="IF24" s="27"/>
      <c r="IG24" s="27"/>
      <c r="IH24" s="27"/>
      <c r="II24" s="27"/>
      <c r="IJ24" s="27"/>
      <c r="IK24" s="27"/>
      <c r="IL24" s="27"/>
      <c r="IM24" s="27"/>
      <c r="IN24" s="27"/>
      <c r="IO24" s="27"/>
      <c r="IP24" s="27"/>
      <c r="IQ24" s="27"/>
      <c r="IR24" s="27"/>
      <c r="IS24" s="27"/>
      <c r="IT24" s="27"/>
      <c r="IU24" s="27"/>
      <c r="IV24" s="27"/>
      <c r="IW24" s="27"/>
      <c r="IX24" s="27"/>
      <c r="IY24" s="27"/>
      <c r="IZ24" s="27"/>
      <c r="JA24" s="27"/>
      <c r="JB24" s="27"/>
      <c r="JC24" s="27"/>
      <c r="JD24" s="27"/>
      <c r="JE24" s="27"/>
      <c r="JF24" s="27"/>
      <c r="JG24" s="27"/>
      <c r="JH24" s="27"/>
      <c r="JI24" s="27"/>
      <c r="JJ24" s="27"/>
      <c r="JK24" s="27"/>
      <c r="JL24" s="27"/>
      <c r="JM24" s="27"/>
      <c r="JN24" s="27"/>
      <c r="JO24" s="27"/>
      <c r="JP24" s="27"/>
      <c r="JQ24" s="27"/>
      <c r="JR24" s="27"/>
      <c r="JS24" s="27"/>
      <c r="JT24" s="27"/>
      <c r="JU24" s="27"/>
      <c r="JV24" s="27"/>
      <c r="JW24" s="27"/>
      <c r="JX24" s="27"/>
      <c r="JY24" s="27"/>
      <c r="JZ24" s="27"/>
      <c r="KA24" s="27"/>
      <c r="KB24" s="27"/>
      <c r="KC24" s="27"/>
      <c r="KD24" s="27"/>
      <c r="KE24" s="27"/>
      <c r="KF24" s="27"/>
      <c r="KG24" s="27"/>
      <c r="KH24" s="27"/>
      <c r="KI24" s="27"/>
      <c r="KJ24" s="27"/>
      <c r="KK24" s="27"/>
      <c r="KL24" s="27"/>
      <c r="KM24" s="27"/>
      <c r="KN24" s="27"/>
      <c r="KO24" s="27"/>
      <c r="KP24" s="27"/>
      <c r="KQ24" s="27"/>
      <c r="KR24" s="27"/>
      <c r="KS24" s="27"/>
      <c r="KT24" s="27"/>
      <c r="KU24" s="27"/>
      <c r="KV24" s="27"/>
      <c r="KW24" s="27"/>
      <c r="KX24" s="27"/>
      <c r="KY24" s="27"/>
      <c r="KZ24" s="27"/>
      <c r="LA24" s="27"/>
      <c r="LB24" s="27"/>
      <c r="LC24" s="27"/>
      <c r="LD24" s="27"/>
      <c r="LE24" s="27"/>
      <c r="LF24" s="27"/>
      <c r="LG24" s="27"/>
      <c r="LH24" s="27"/>
      <c r="LI24" s="27"/>
      <c r="LJ24" s="27"/>
      <c r="LK24" s="27"/>
      <c r="LL24" s="27"/>
      <c r="LM24" s="27"/>
      <c r="LN24" s="27"/>
      <c r="LO24" s="27"/>
      <c r="LP24" s="27"/>
      <c r="LQ24" s="27"/>
      <c r="LR24" s="27"/>
      <c r="LS24" s="27"/>
      <c r="LT24" s="27"/>
      <c r="LU24" s="27"/>
      <c r="LV24" s="27"/>
      <c r="LW24" s="27"/>
      <c r="LX24" s="27"/>
      <c r="LY24" s="27"/>
      <c r="LZ24" s="27"/>
      <c r="MA24" s="27"/>
      <c r="MB24" s="27"/>
      <c r="MC24" s="27"/>
      <c r="MD24" s="27"/>
      <c r="ME24" s="27"/>
      <c r="MF24" s="27"/>
      <c r="MG24" s="27"/>
      <c r="MH24" s="27"/>
      <c r="MI24" s="27"/>
      <c r="MJ24" s="27"/>
      <c r="MK24" s="27"/>
      <c r="ML24" s="27"/>
      <c r="MM24" s="27"/>
      <c r="MN24" s="27"/>
      <c r="MO24" s="27"/>
      <c r="MP24" s="27"/>
      <c r="MQ24" s="27"/>
      <c r="MR24" s="27"/>
      <c r="MS24" s="27"/>
      <c r="MT24" s="27"/>
      <c r="MU24" s="27"/>
      <c r="MV24" s="27"/>
      <c r="MW24" s="27"/>
      <c r="MX24" s="27"/>
      <c r="MY24" s="27"/>
      <c r="MZ24" s="27"/>
      <c r="NA24" s="27"/>
      <c r="NB24" s="27"/>
      <c r="NC24" s="27"/>
      <c r="ND24" s="27"/>
      <c r="NE24" s="27"/>
      <c r="NF24" s="27"/>
      <c r="NG24" s="27"/>
      <c r="NH24" s="27"/>
      <c r="NI24" s="27"/>
      <c r="NJ24" s="27"/>
      <c r="NK24" s="27"/>
      <c r="NL24" s="27"/>
      <c r="NM24" s="27"/>
      <c r="NN24" s="27"/>
      <c r="NO24" s="27"/>
      <c r="NP24" s="27"/>
      <c r="NQ24" s="27"/>
    </row>
    <row r="25" spans="1:381" s="8" customFormat="1" ht="30" customHeight="1" thickBot="1" x14ac:dyDescent="0.2">
      <c r="A25" s="91"/>
      <c r="B25" s="31">
        <v>8</v>
      </c>
      <c r="C25" s="9"/>
      <c r="D25" s="10"/>
      <c r="E25" s="11">
        <v>0</v>
      </c>
      <c r="F25" s="5"/>
      <c r="G25" s="5">
        <f t="shared" si="252"/>
        <v>0</v>
      </c>
      <c r="H25" s="21">
        <v>1</v>
      </c>
      <c r="I25" s="97"/>
      <c r="J25" s="6"/>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27"/>
      <c r="EN25" s="27"/>
      <c r="EO25" s="27"/>
      <c r="EP25" s="27"/>
      <c r="EQ25" s="27"/>
      <c r="ER25" s="27"/>
      <c r="ES25" s="27"/>
      <c r="ET25" s="27"/>
      <c r="EU25" s="27"/>
      <c r="EV25" s="27"/>
      <c r="EW25" s="27"/>
      <c r="EX25" s="27"/>
      <c r="EY25" s="27"/>
      <c r="EZ25" s="27"/>
      <c r="FA25" s="27"/>
      <c r="FB25" s="27"/>
      <c r="FC25" s="27"/>
      <c r="FD25" s="27"/>
      <c r="FE25" s="27"/>
      <c r="FF25" s="27"/>
      <c r="FG25" s="27"/>
      <c r="FH25" s="27"/>
      <c r="FI25" s="27"/>
      <c r="FJ25" s="27"/>
      <c r="FK25" s="27"/>
      <c r="FL25" s="27"/>
      <c r="FM25" s="27"/>
      <c r="FN25" s="27"/>
      <c r="FO25" s="27"/>
      <c r="FP25" s="27"/>
      <c r="FQ25" s="27"/>
      <c r="FR25" s="27"/>
      <c r="FS25" s="27"/>
      <c r="FT25" s="27"/>
      <c r="FU25" s="27"/>
      <c r="FV25" s="27"/>
      <c r="FW25" s="27"/>
      <c r="FX25" s="27"/>
      <c r="FY25" s="27"/>
      <c r="FZ25" s="27"/>
      <c r="GA25" s="27"/>
      <c r="GB25" s="27"/>
      <c r="GC25" s="27"/>
      <c r="GD25" s="27"/>
      <c r="GE25" s="27"/>
      <c r="GF25" s="27"/>
      <c r="GG25" s="27"/>
      <c r="GH25" s="27"/>
      <c r="GI25" s="27"/>
      <c r="GJ25" s="27"/>
      <c r="GK25" s="27"/>
      <c r="GL25" s="27"/>
      <c r="GM25" s="27"/>
      <c r="GN25" s="27"/>
      <c r="GO25" s="27"/>
      <c r="GP25" s="27"/>
      <c r="GQ25" s="27"/>
      <c r="GR25" s="27"/>
      <c r="GS25" s="27"/>
      <c r="GT25" s="27"/>
      <c r="GU25" s="27"/>
      <c r="GV25" s="27"/>
      <c r="GW25" s="27"/>
      <c r="GX25" s="27"/>
      <c r="GY25" s="27"/>
      <c r="GZ25" s="27"/>
      <c r="HA25" s="27"/>
      <c r="HB25" s="27"/>
      <c r="HC25" s="27"/>
      <c r="HD25" s="27"/>
      <c r="HE25" s="27"/>
      <c r="HF25" s="27"/>
      <c r="HG25" s="27"/>
      <c r="HH25" s="27"/>
      <c r="HI25" s="27"/>
      <c r="HJ25" s="27"/>
      <c r="HK25" s="27"/>
      <c r="HL25" s="27"/>
      <c r="HM25" s="27"/>
      <c r="HN25" s="27"/>
      <c r="HO25" s="27"/>
      <c r="HP25" s="27"/>
      <c r="HQ25" s="27"/>
      <c r="HR25" s="27"/>
      <c r="HS25" s="27"/>
      <c r="HT25" s="27"/>
      <c r="HU25" s="27"/>
      <c r="HV25" s="27"/>
      <c r="HW25" s="27"/>
      <c r="HX25" s="27"/>
      <c r="HY25" s="27"/>
      <c r="HZ25" s="27"/>
      <c r="IA25" s="27"/>
      <c r="IB25" s="27"/>
      <c r="IC25" s="27"/>
      <c r="ID25" s="27"/>
      <c r="IE25" s="27"/>
      <c r="IF25" s="27"/>
      <c r="IG25" s="27"/>
      <c r="IH25" s="27"/>
      <c r="II25" s="27"/>
      <c r="IJ25" s="27"/>
      <c r="IK25" s="27"/>
      <c r="IL25" s="27"/>
      <c r="IM25" s="27"/>
      <c r="IN25" s="27"/>
      <c r="IO25" s="27"/>
      <c r="IP25" s="27"/>
      <c r="IQ25" s="27"/>
      <c r="IR25" s="27"/>
      <c r="IS25" s="27"/>
      <c r="IT25" s="27"/>
      <c r="IU25" s="27"/>
      <c r="IV25" s="27"/>
      <c r="IW25" s="27"/>
      <c r="IX25" s="27"/>
      <c r="IY25" s="27"/>
      <c r="IZ25" s="27"/>
      <c r="JA25" s="27"/>
      <c r="JB25" s="27"/>
      <c r="JC25" s="27"/>
      <c r="JD25" s="27"/>
      <c r="JE25" s="27"/>
      <c r="JF25" s="27"/>
      <c r="JG25" s="27"/>
      <c r="JH25" s="27"/>
      <c r="JI25" s="27"/>
      <c r="JJ25" s="27"/>
      <c r="JK25" s="27"/>
      <c r="JL25" s="27"/>
      <c r="JM25" s="27"/>
      <c r="JN25" s="27"/>
      <c r="JO25" s="27"/>
      <c r="JP25" s="27"/>
      <c r="JQ25" s="27"/>
      <c r="JR25" s="27"/>
      <c r="JS25" s="27"/>
      <c r="JT25" s="27"/>
      <c r="JU25" s="27"/>
      <c r="JV25" s="27"/>
      <c r="JW25" s="27"/>
      <c r="JX25" s="27"/>
      <c r="JY25" s="27"/>
      <c r="JZ25" s="27"/>
      <c r="KA25" s="27"/>
      <c r="KB25" s="27"/>
      <c r="KC25" s="27"/>
      <c r="KD25" s="27"/>
      <c r="KE25" s="27"/>
      <c r="KF25" s="27"/>
      <c r="KG25" s="27"/>
      <c r="KH25" s="27"/>
      <c r="KI25" s="27"/>
      <c r="KJ25" s="27"/>
      <c r="KK25" s="27"/>
      <c r="KL25" s="27"/>
      <c r="KM25" s="27"/>
      <c r="KN25" s="27"/>
      <c r="KO25" s="27"/>
      <c r="KP25" s="27"/>
      <c r="KQ25" s="27"/>
      <c r="KR25" s="27"/>
      <c r="KS25" s="27"/>
      <c r="KT25" s="27"/>
      <c r="KU25" s="27"/>
      <c r="KV25" s="27"/>
      <c r="KW25" s="27"/>
      <c r="KX25" s="27"/>
      <c r="KY25" s="27"/>
      <c r="KZ25" s="27"/>
      <c r="LA25" s="27"/>
      <c r="LB25" s="27"/>
      <c r="LC25" s="27"/>
      <c r="LD25" s="27"/>
      <c r="LE25" s="27"/>
      <c r="LF25" s="27"/>
      <c r="LG25" s="27"/>
      <c r="LH25" s="27"/>
      <c r="LI25" s="27"/>
      <c r="LJ25" s="27"/>
      <c r="LK25" s="27"/>
      <c r="LL25" s="27"/>
      <c r="LM25" s="27"/>
      <c r="LN25" s="27"/>
      <c r="LO25" s="27"/>
      <c r="LP25" s="27"/>
      <c r="LQ25" s="27"/>
      <c r="LR25" s="27"/>
      <c r="LS25" s="27"/>
      <c r="LT25" s="27"/>
      <c r="LU25" s="27"/>
      <c r="LV25" s="27"/>
      <c r="LW25" s="27"/>
      <c r="LX25" s="27"/>
      <c r="LY25" s="27"/>
      <c r="LZ25" s="27"/>
      <c r="MA25" s="27"/>
      <c r="MB25" s="27"/>
      <c r="MC25" s="27"/>
      <c r="MD25" s="27"/>
      <c r="ME25" s="27"/>
      <c r="MF25" s="27"/>
      <c r="MG25" s="27"/>
      <c r="MH25" s="27"/>
      <c r="MI25" s="27"/>
      <c r="MJ25" s="27"/>
      <c r="MK25" s="27"/>
      <c r="ML25" s="27"/>
      <c r="MM25" s="27"/>
      <c r="MN25" s="27"/>
      <c r="MO25" s="27"/>
      <c r="MP25" s="27"/>
      <c r="MQ25" s="27"/>
      <c r="MR25" s="27"/>
      <c r="MS25" s="27"/>
      <c r="MT25" s="27"/>
      <c r="MU25" s="27"/>
      <c r="MV25" s="27"/>
      <c r="MW25" s="27"/>
      <c r="MX25" s="27"/>
      <c r="MY25" s="27"/>
      <c r="MZ25" s="27"/>
      <c r="NA25" s="27"/>
      <c r="NB25" s="27"/>
      <c r="NC25" s="27"/>
      <c r="ND25" s="27"/>
      <c r="NE25" s="27"/>
      <c r="NF25" s="27"/>
      <c r="NG25" s="27"/>
      <c r="NH25" s="27"/>
      <c r="NI25" s="27"/>
      <c r="NJ25" s="27"/>
      <c r="NK25" s="27"/>
      <c r="NL25" s="27"/>
      <c r="NM25" s="27"/>
      <c r="NN25" s="27"/>
      <c r="NO25" s="27"/>
      <c r="NP25" s="27"/>
      <c r="NQ25" s="27"/>
    </row>
    <row r="26" spans="1:381" s="63" customFormat="1" ht="30" customHeight="1" thickBot="1" x14ac:dyDescent="0.2">
      <c r="A26" s="91"/>
      <c r="B26" s="55" t="s">
        <v>61</v>
      </c>
      <c r="C26" s="55"/>
      <c r="D26" s="56"/>
      <c r="E26" s="57"/>
      <c r="F26" s="58"/>
      <c r="G26" s="59"/>
      <c r="H26" s="60"/>
      <c r="I26" s="96"/>
      <c r="J26" s="61" t="str">
        <f t="shared" si="251"/>
        <v/>
      </c>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c r="II26" s="62"/>
      <c r="IJ26" s="62"/>
      <c r="IK26" s="62"/>
      <c r="IL26" s="62"/>
      <c r="IM26" s="62"/>
      <c r="IN26" s="62"/>
      <c r="IO26" s="62"/>
      <c r="IP26" s="62"/>
      <c r="IQ26" s="62"/>
      <c r="IR26" s="62"/>
      <c r="IS26" s="62"/>
      <c r="IT26" s="62"/>
      <c r="IU26" s="62"/>
      <c r="IV26" s="62"/>
      <c r="IW26" s="62"/>
      <c r="IX26" s="62"/>
      <c r="IY26" s="62"/>
      <c r="IZ26" s="62"/>
      <c r="JA26" s="62"/>
      <c r="JB26" s="62"/>
      <c r="JC26" s="62"/>
      <c r="JD26" s="62"/>
      <c r="JE26" s="62"/>
      <c r="JF26" s="62"/>
      <c r="JG26" s="62"/>
      <c r="JH26" s="62"/>
      <c r="JI26" s="62"/>
      <c r="JJ26" s="62"/>
      <c r="JK26" s="62"/>
      <c r="JL26" s="62"/>
      <c r="JM26" s="62"/>
      <c r="JN26" s="62"/>
      <c r="JO26" s="62"/>
      <c r="JP26" s="62"/>
      <c r="JQ26" s="62"/>
      <c r="JR26" s="62"/>
      <c r="JS26" s="62"/>
      <c r="JT26" s="62"/>
      <c r="JU26" s="62"/>
      <c r="JV26" s="62"/>
      <c r="JW26" s="62"/>
      <c r="JX26" s="62"/>
      <c r="JY26" s="62"/>
      <c r="JZ26" s="62"/>
      <c r="KA26" s="62"/>
      <c r="KB26" s="62"/>
      <c r="KC26" s="62"/>
      <c r="KD26" s="62"/>
      <c r="KE26" s="62"/>
      <c r="KF26" s="62"/>
      <c r="KG26" s="62"/>
      <c r="KH26" s="62"/>
      <c r="KI26" s="62"/>
      <c r="KJ26" s="62"/>
      <c r="KK26" s="62"/>
      <c r="KL26" s="62"/>
      <c r="KM26" s="62"/>
      <c r="KN26" s="62"/>
      <c r="KO26" s="62"/>
      <c r="KP26" s="62"/>
      <c r="KQ26" s="62"/>
      <c r="KR26" s="62"/>
      <c r="KS26" s="62"/>
      <c r="KT26" s="62"/>
      <c r="KU26" s="62"/>
      <c r="KV26" s="62"/>
      <c r="KW26" s="62"/>
      <c r="KX26" s="62"/>
      <c r="KY26" s="62"/>
      <c r="KZ26" s="62"/>
      <c r="LA26" s="62"/>
      <c r="LB26" s="62"/>
      <c r="LC26" s="62"/>
      <c r="LD26" s="62"/>
      <c r="LE26" s="62"/>
      <c r="LF26" s="62"/>
      <c r="LG26" s="62"/>
      <c r="LH26" s="62"/>
      <c r="LI26" s="62"/>
      <c r="LJ26" s="62"/>
      <c r="LK26" s="62"/>
      <c r="LL26" s="62"/>
      <c r="LM26" s="62"/>
      <c r="LN26" s="62"/>
      <c r="LO26" s="62"/>
      <c r="LP26" s="62"/>
      <c r="LQ26" s="62"/>
      <c r="LR26" s="62"/>
      <c r="LS26" s="62"/>
      <c r="LT26" s="62"/>
      <c r="LU26" s="62"/>
      <c r="LV26" s="62"/>
      <c r="LW26" s="62"/>
      <c r="LX26" s="62"/>
      <c r="LY26" s="62"/>
      <c r="LZ26" s="62"/>
      <c r="MA26" s="62"/>
      <c r="MB26" s="62"/>
      <c r="MC26" s="62"/>
      <c r="MD26" s="62"/>
      <c r="ME26" s="62"/>
      <c r="MF26" s="62"/>
      <c r="MG26" s="62"/>
      <c r="MH26" s="62"/>
      <c r="MI26" s="62"/>
      <c r="MJ26" s="62"/>
      <c r="MK26" s="62"/>
      <c r="ML26" s="62"/>
      <c r="MM26" s="62"/>
      <c r="MN26" s="62"/>
      <c r="MO26" s="62"/>
      <c r="MP26" s="62"/>
      <c r="MQ26" s="62"/>
      <c r="MR26" s="62"/>
      <c r="MS26" s="62"/>
      <c r="MT26" s="62"/>
      <c r="MU26" s="62"/>
      <c r="MV26" s="62"/>
      <c r="MW26" s="62"/>
      <c r="MX26" s="62"/>
      <c r="MY26" s="62"/>
      <c r="MZ26" s="62"/>
      <c r="NA26" s="62"/>
      <c r="NB26" s="62"/>
      <c r="NC26" s="62"/>
      <c r="ND26" s="62"/>
      <c r="NE26" s="62"/>
      <c r="NF26" s="62"/>
      <c r="NG26" s="62"/>
      <c r="NH26" s="62"/>
      <c r="NI26" s="62"/>
      <c r="NJ26" s="62"/>
      <c r="NK26" s="62"/>
      <c r="NL26" s="62"/>
      <c r="NM26" s="62"/>
      <c r="NN26" s="62"/>
      <c r="NO26" s="62"/>
      <c r="NP26" s="62"/>
      <c r="NQ26" s="62"/>
    </row>
    <row r="27" spans="1:381" s="8" customFormat="1" ht="30" customHeight="1" thickBot="1" x14ac:dyDescent="0.2">
      <c r="A27" s="91"/>
      <c r="B27" s="33">
        <v>1</v>
      </c>
      <c r="C27" s="33" t="s">
        <v>25</v>
      </c>
      <c r="D27" s="13" t="s">
        <v>39</v>
      </c>
      <c r="E27" s="14">
        <v>1</v>
      </c>
      <c r="F27" s="15">
        <f ca="1">F12+15</f>
        <v>45854</v>
      </c>
      <c r="G27" s="15">
        <f ca="1">F27+H27-1</f>
        <v>45868</v>
      </c>
      <c r="H27" s="24">
        <v>15</v>
      </c>
      <c r="I27" s="97"/>
      <c r="J27" s="6">
        <f t="shared" ca="1" si="251"/>
        <v>15</v>
      </c>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EH27" s="27"/>
      <c r="EI27" s="27"/>
      <c r="EJ27" s="27"/>
      <c r="EK27" s="27"/>
      <c r="EL27" s="27"/>
      <c r="EM27" s="27"/>
      <c r="EN27" s="27"/>
      <c r="EO27" s="27"/>
      <c r="EP27" s="27"/>
      <c r="EQ27" s="27"/>
      <c r="ER27" s="27"/>
      <c r="ES27" s="27"/>
      <c r="ET27" s="27"/>
      <c r="EU27" s="27"/>
      <c r="EV27" s="27"/>
      <c r="EW27" s="27"/>
      <c r="EX27" s="27"/>
      <c r="EY27" s="27"/>
      <c r="EZ27" s="27"/>
      <c r="FA27" s="27"/>
      <c r="FB27" s="27"/>
      <c r="FC27" s="27"/>
      <c r="FD27" s="27"/>
      <c r="FE27" s="27"/>
      <c r="FF27" s="27"/>
      <c r="FG27" s="27"/>
      <c r="FH27" s="27"/>
      <c r="FI27" s="27"/>
      <c r="FJ27" s="27"/>
      <c r="FK27" s="27"/>
      <c r="FL27" s="27"/>
      <c r="FM27" s="27"/>
      <c r="FN27" s="27"/>
      <c r="FO27" s="27"/>
      <c r="FP27" s="27"/>
      <c r="FQ27" s="27"/>
      <c r="FR27" s="27"/>
      <c r="FS27" s="27"/>
      <c r="FT27" s="27"/>
      <c r="FU27" s="27"/>
      <c r="FV27" s="27"/>
      <c r="FW27" s="27"/>
      <c r="FX27" s="27"/>
      <c r="FY27" s="27"/>
      <c r="FZ27" s="27"/>
      <c r="GA27" s="27"/>
      <c r="GB27" s="27"/>
      <c r="GC27" s="27"/>
      <c r="GD27" s="27"/>
      <c r="GE27" s="27"/>
      <c r="GF27" s="27"/>
      <c r="GG27" s="27"/>
      <c r="GH27" s="27"/>
      <c r="GI27" s="27"/>
      <c r="GJ27" s="27"/>
      <c r="GK27" s="27"/>
      <c r="GL27" s="27"/>
      <c r="GM27" s="27"/>
      <c r="GN27" s="27"/>
      <c r="GO27" s="27"/>
      <c r="GP27" s="27"/>
      <c r="GQ27" s="27"/>
      <c r="GR27" s="27"/>
      <c r="GS27" s="27"/>
      <c r="GT27" s="27"/>
      <c r="GU27" s="27"/>
      <c r="GV27" s="27"/>
      <c r="GW27" s="27"/>
      <c r="GX27" s="27"/>
      <c r="GY27" s="27"/>
      <c r="GZ27" s="27"/>
      <c r="HA27" s="27"/>
      <c r="HB27" s="27"/>
      <c r="HC27" s="27"/>
      <c r="HD27" s="27"/>
      <c r="HE27" s="27"/>
      <c r="HF27" s="27"/>
      <c r="HG27" s="27"/>
      <c r="HH27" s="27"/>
      <c r="HI27" s="27"/>
      <c r="HJ27" s="27"/>
      <c r="HK27" s="27"/>
      <c r="HL27" s="27"/>
      <c r="HM27" s="27"/>
      <c r="HN27" s="27"/>
      <c r="HO27" s="27"/>
      <c r="HP27" s="27"/>
      <c r="HQ27" s="27"/>
      <c r="HR27" s="27"/>
      <c r="HS27" s="27"/>
      <c r="HT27" s="27"/>
      <c r="HU27" s="27"/>
      <c r="HV27" s="27"/>
      <c r="HW27" s="27"/>
      <c r="HX27" s="27"/>
      <c r="HY27" s="27"/>
      <c r="HZ27" s="27"/>
      <c r="IA27" s="27"/>
      <c r="IB27" s="27"/>
      <c r="IC27" s="27"/>
      <c r="ID27" s="27"/>
      <c r="IE27" s="27"/>
      <c r="IF27" s="27"/>
      <c r="IG27" s="27"/>
      <c r="IH27" s="27"/>
      <c r="II27" s="27"/>
      <c r="IJ27" s="27"/>
      <c r="IK27" s="27"/>
      <c r="IL27" s="27"/>
      <c r="IM27" s="27"/>
      <c r="IN27" s="27"/>
      <c r="IO27" s="27"/>
      <c r="IP27" s="27"/>
      <c r="IQ27" s="27"/>
      <c r="IR27" s="27"/>
      <c r="IS27" s="27"/>
      <c r="IT27" s="27"/>
      <c r="IU27" s="27"/>
      <c r="IV27" s="27"/>
      <c r="IW27" s="27"/>
      <c r="IX27" s="27"/>
      <c r="IY27" s="27"/>
      <c r="IZ27" s="27"/>
      <c r="JA27" s="27"/>
      <c r="JB27" s="27"/>
      <c r="JC27" s="27"/>
      <c r="JD27" s="27"/>
      <c r="JE27" s="27"/>
      <c r="JF27" s="27"/>
      <c r="JG27" s="27"/>
      <c r="JH27" s="27"/>
      <c r="JI27" s="27"/>
      <c r="JJ27" s="27"/>
      <c r="JK27" s="27"/>
      <c r="JL27" s="27"/>
      <c r="JM27" s="27"/>
      <c r="JN27" s="27"/>
      <c r="JO27" s="27"/>
      <c r="JP27" s="27"/>
      <c r="JQ27" s="27"/>
      <c r="JR27" s="27"/>
      <c r="JS27" s="27"/>
      <c r="JT27" s="27"/>
      <c r="JU27" s="27"/>
      <c r="JV27" s="27"/>
      <c r="JW27" s="27"/>
      <c r="JX27" s="27"/>
      <c r="JY27" s="27"/>
      <c r="JZ27" s="27"/>
      <c r="KA27" s="27"/>
      <c r="KB27" s="27"/>
      <c r="KC27" s="27"/>
      <c r="KD27" s="27"/>
      <c r="KE27" s="27"/>
      <c r="KF27" s="27"/>
      <c r="KG27" s="27"/>
      <c r="KH27" s="27"/>
      <c r="KI27" s="27"/>
      <c r="KJ27" s="27"/>
      <c r="KK27" s="27"/>
      <c r="KL27" s="27"/>
      <c r="KM27" s="27"/>
      <c r="KN27" s="27"/>
      <c r="KO27" s="27"/>
      <c r="KP27" s="27"/>
      <c r="KQ27" s="27"/>
      <c r="KR27" s="27"/>
      <c r="KS27" s="27"/>
      <c r="KT27" s="27"/>
      <c r="KU27" s="27"/>
      <c r="KV27" s="27"/>
      <c r="KW27" s="27"/>
      <c r="KX27" s="27"/>
      <c r="KY27" s="27"/>
      <c r="KZ27" s="27"/>
      <c r="LA27" s="27"/>
      <c r="LB27" s="27"/>
      <c r="LC27" s="27"/>
      <c r="LD27" s="27"/>
      <c r="LE27" s="27"/>
      <c r="LF27" s="27"/>
      <c r="LG27" s="27"/>
      <c r="LH27" s="27"/>
      <c r="LI27" s="27"/>
      <c r="LJ27" s="27"/>
      <c r="LK27" s="27"/>
      <c r="LL27" s="27"/>
      <c r="LM27" s="27"/>
      <c r="LN27" s="27"/>
      <c r="LO27" s="27"/>
      <c r="LP27" s="27"/>
      <c r="LQ27" s="27"/>
      <c r="LR27" s="27"/>
      <c r="LS27" s="27"/>
      <c r="LT27" s="27"/>
      <c r="LU27" s="27"/>
      <c r="LV27" s="27"/>
      <c r="LW27" s="27"/>
      <c r="LX27" s="27"/>
      <c r="LY27" s="27"/>
      <c r="LZ27" s="27"/>
      <c r="MA27" s="27"/>
      <c r="MB27" s="27"/>
      <c r="MC27" s="27"/>
      <c r="MD27" s="27"/>
      <c r="ME27" s="27"/>
      <c r="MF27" s="27"/>
      <c r="MG27" s="27"/>
      <c r="MH27" s="27"/>
      <c r="MI27" s="27"/>
      <c r="MJ27" s="27"/>
      <c r="MK27" s="27"/>
      <c r="ML27" s="27"/>
      <c r="MM27" s="27"/>
      <c r="MN27" s="27"/>
      <c r="MO27" s="27"/>
      <c r="MP27" s="27"/>
      <c r="MQ27" s="27"/>
      <c r="MR27" s="27"/>
      <c r="MS27" s="27"/>
      <c r="MT27" s="27"/>
      <c r="MU27" s="27"/>
      <c r="MV27" s="27"/>
      <c r="MW27" s="27"/>
      <c r="MX27" s="27"/>
      <c r="MY27" s="27"/>
      <c r="MZ27" s="27"/>
      <c r="NA27" s="27"/>
      <c r="NB27" s="27"/>
      <c r="NC27" s="27"/>
      <c r="ND27" s="27"/>
      <c r="NE27" s="27"/>
      <c r="NF27" s="27"/>
      <c r="NG27" s="27"/>
      <c r="NH27" s="27"/>
      <c r="NI27" s="27"/>
      <c r="NJ27" s="27"/>
      <c r="NK27" s="27"/>
      <c r="NL27" s="27"/>
      <c r="NM27" s="27"/>
      <c r="NN27" s="27"/>
      <c r="NO27" s="27"/>
      <c r="NP27" s="27"/>
      <c r="NQ27" s="27"/>
    </row>
    <row r="28" spans="1:381" s="8" customFormat="1" ht="30" customHeight="1" thickBot="1" x14ac:dyDescent="0.2">
      <c r="A28" s="90"/>
      <c r="B28" s="12">
        <f>B27+0.1</f>
        <v>1.1000000000000001</v>
      </c>
      <c r="C28" s="32" t="s">
        <v>26</v>
      </c>
      <c r="D28" s="13" t="s">
        <v>58</v>
      </c>
      <c r="E28" s="14">
        <v>0.9</v>
      </c>
      <c r="F28" s="15">
        <f ca="1">F27+5</f>
        <v>45859</v>
      </c>
      <c r="G28" s="15">
        <f t="shared" ref="G28:G49" ca="1" si="257">F28+H28-1</f>
        <v>45880</v>
      </c>
      <c r="H28" s="24">
        <v>22</v>
      </c>
      <c r="I28" s="97"/>
      <c r="J28" s="6">
        <f t="shared" ca="1" si="251"/>
        <v>22</v>
      </c>
      <c r="K28" s="27"/>
      <c r="L28" s="27"/>
      <c r="M28" s="27"/>
      <c r="N28" s="27"/>
      <c r="O28" s="27"/>
      <c r="P28" s="27"/>
      <c r="Q28" s="27"/>
      <c r="R28" s="27"/>
      <c r="S28" s="27"/>
      <c r="T28" s="27"/>
      <c r="U28" s="27"/>
      <c r="V28" s="27"/>
      <c r="W28" s="28"/>
      <c r="X28" s="28"/>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EH28" s="27"/>
      <c r="EI28" s="27"/>
      <c r="EJ28" s="27"/>
      <c r="EK28" s="27"/>
      <c r="EL28" s="27"/>
      <c r="EM28" s="27"/>
      <c r="EN28" s="27"/>
      <c r="EO28" s="27"/>
      <c r="EP28" s="27"/>
      <c r="EQ28" s="27"/>
      <c r="ER28" s="27"/>
      <c r="ES28" s="27"/>
      <c r="ET28" s="27"/>
      <c r="EU28" s="27"/>
      <c r="EV28" s="27"/>
      <c r="EW28" s="27"/>
      <c r="EX28" s="27"/>
      <c r="EY28" s="27"/>
      <c r="EZ28" s="27"/>
      <c r="FA28" s="27"/>
      <c r="FB28" s="27"/>
      <c r="FC28" s="27"/>
      <c r="FD28" s="27"/>
      <c r="FE28" s="27"/>
      <c r="FF28" s="27"/>
      <c r="FG28" s="27"/>
      <c r="FH28" s="27"/>
      <c r="FI28" s="27"/>
      <c r="FJ28" s="27"/>
      <c r="FK28" s="27"/>
      <c r="FL28" s="27"/>
      <c r="FM28" s="27"/>
      <c r="FN28" s="27"/>
      <c r="FO28" s="27"/>
      <c r="FP28" s="27"/>
      <c r="FQ28" s="27"/>
      <c r="FR28" s="27"/>
      <c r="FS28" s="27"/>
      <c r="FT28" s="27"/>
      <c r="FU28" s="27"/>
      <c r="FV28" s="27"/>
      <c r="FW28" s="27"/>
      <c r="FX28" s="27"/>
      <c r="FY28" s="27"/>
      <c r="FZ28" s="27"/>
      <c r="GA28" s="27"/>
      <c r="GB28" s="27"/>
      <c r="GC28" s="27"/>
      <c r="GD28" s="27"/>
      <c r="GE28" s="27"/>
      <c r="GF28" s="27"/>
      <c r="GG28" s="27"/>
      <c r="GH28" s="27"/>
      <c r="GI28" s="27"/>
      <c r="GJ28" s="27"/>
      <c r="GK28" s="27"/>
      <c r="GL28" s="27"/>
      <c r="GM28" s="27"/>
      <c r="GN28" s="27"/>
      <c r="GO28" s="27"/>
      <c r="GP28" s="27"/>
      <c r="GQ28" s="27"/>
      <c r="GR28" s="27"/>
      <c r="GS28" s="27"/>
      <c r="GT28" s="27"/>
      <c r="GU28" s="27"/>
      <c r="GV28" s="27"/>
      <c r="GW28" s="27"/>
      <c r="GX28" s="27"/>
      <c r="GY28" s="27"/>
      <c r="GZ28" s="27"/>
      <c r="HA28" s="27"/>
      <c r="HB28" s="27"/>
      <c r="HC28" s="27"/>
      <c r="HD28" s="27"/>
      <c r="HE28" s="27"/>
      <c r="HF28" s="27"/>
      <c r="HG28" s="27"/>
      <c r="HH28" s="27"/>
      <c r="HI28" s="27"/>
      <c r="HJ28" s="27"/>
      <c r="HK28" s="27"/>
      <c r="HL28" s="27"/>
      <c r="HM28" s="27"/>
      <c r="HN28" s="27"/>
      <c r="HO28" s="27"/>
      <c r="HP28" s="27"/>
      <c r="HQ28" s="27"/>
      <c r="HR28" s="27"/>
      <c r="HS28" s="27"/>
      <c r="HT28" s="27"/>
      <c r="HU28" s="27"/>
      <c r="HV28" s="27"/>
      <c r="HW28" s="27"/>
      <c r="HX28" s="27"/>
      <c r="HY28" s="27"/>
      <c r="HZ28" s="27"/>
      <c r="IA28" s="27"/>
      <c r="IB28" s="27"/>
      <c r="IC28" s="27"/>
      <c r="ID28" s="27"/>
      <c r="IE28" s="27"/>
      <c r="IF28" s="27"/>
      <c r="IG28" s="27"/>
      <c r="IH28" s="27"/>
      <c r="II28" s="27"/>
      <c r="IJ28" s="27"/>
      <c r="IK28" s="27"/>
      <c r="IL28" s="27"/>
      <c r="IM28" s="27"/>
      <c r="IN28" s="27"/>
      <c r="IO28" s="27"/>
      <c r="IP28" s="27"/>
      <c r="IQ28" s="27"/>
      <c r="IR28" s="27"/>
      <c r="IS28" s="27"/>
      <c r="IT28" s="27"/>
      <c r="IU28" s="27"/>
      <c r="IV28" s="27"/>
      <c r="IW28" s="27"/>
      <c r="IX28" s="27"/>
      <c r="IY28" s="27"/>
      <c r="IZ28" s="27"/>
      <c r="JA28" s="27"/>
      <c r="JB28" s="27"/>
      <c r="JC28" s="27"/>
      <c r="JD28" s="27"/>
      <c r="JE28" s="27"/>
      <c r="JF28" s="27"/>
      <c r="JG28" s="27"/>
      <c r="JH28" s="27"/>
      <c r="JI28" s="27"/>
      <c r="JJ28" s="27"/>
      <c r="JK28" s="27"/>
      <c r="JL28" s="27"/>
      <c r="JM28" s="27"/>
      <c r="JN28" s="27"/>
      <c r="JO28" s="27"/>
      <c r="JP28" s="27"/>
      <c r="JQ28" s="27"/>
      <c r="JR28" s="27"/>
      <c r="JS28" s="27"/>
      <c r="JT28" s="27"/>
      <c r="JU28" s="27"/>
      <c r="JV28" s="27"/>
      <c r="JW28" s="27"/>
      <c r="JX28" s="27"/>
      <c r="JY28" s="27"/>
      <c r="JZ28" s="27"/>
      <c r="KA28" s="27"/>
      <c r="KB28" s="27"/>
      <c r="KC28" s="27"/>
      <c r="KD28" s="27"/>
      <c r="KE28" s="27"/>
      <c r="KF28" s="27"/>
      <c r="KG28" s="27"/>
      <c r="KH28" s="27"/>
      <c r="KI28" s="27"/>
      <c r="KJ28" s="27"/>
      <c r="KK28" s="27"/>
      <c r="KL28" s="27"/>
      <c r="KM28" s="27"/>
      <c r="KN28" s="27"/>
      <c r="KO28" s="27"/>
      <c r="KP28" s="27"/>
      <c r="KQ28" s="27"/>
      <c r="KR28" s="27"/>
      <c r="KS28" s="27"/>
      <c r="KT28" s="27"/>
      <c r="KU28" s="27"/>
      <c r="KV28" s="27"/>
      <c r="KW28" s="27"/>
      <c r="KX28" s="27"/>
      <c r="KY28" s="27"/>
      <c r="KZ28" s="27"/>
      <c r="LA28" s="27"/>
      <c r="LB28" s="27"/>
      <c r="LC28" s="27"/>
      <c r="LD28" s="27"/>
      <c r="LE28" s="27"/>
      <c r="LF28" s="27"/>
      <c r="LG28" s="27"/>
      <c r="LH28" s="27"/>
      <c r="LI28" s="27"/>
      <c r="LJ28" s="27"/>
      <c r="LK28" s="27"/>
      <c r="LL28" s="27"/>
      <c r="LM28" s="27"/>
      <c r="LN28" s="27"/>
      <c r="LO28" s="27"/>
      <c r="LP28" s="27"/>
      <c r="LQ28" s="27"/>
      <c r="LR28" s="27"/>
      <c r="LS28" s="27"/>
      <c r="LT28" s="27"/>
      <c r="LU28" s="27"/>
      <c r="LV28" s="27"/>
      <c r="LW28" s="27"/>
      <c r="LX28" s="27"/>
      <c r="LY28" s="27"/>
      <c r="LZ28" s="27"/>
      <c r="MA28" s="27"/>
      <c r="MB28" s="27"/>
      <c r="MC28" s="27"/>
      <c r="MD28" s="27"/>
      <c r="ME28" s="27"/>
      <c r="MF28" s="27"/>
      <c r="MG28" s="27"/>
      <c r="MH28" s="27"/>
      <c r="MI28" s="27"/>
      <c r="MJ28" s="27"/>
      <c r="MK28" s="27"/>
      <c r="ML28" s="27"/>
      <c r="MM28" s="27"/>
      <c r="MN28" s="27"/>
      <c r="MO28" s="27"/>
      <c r="MP28" s="27"/>
      <c r="MQ28" s="27"/>
      <c r="MR28" s="27"/>
      <c r="MS28" s="27"/>
      <c r="MT28" s="27"/>
      <c r="MU28" s="27"/>
      <c r="MV28" s="27"/>
      <c r="MW28" s="27"/>
      <c r="MX28" s="27"/>
      <c r="MY28" s="27"/>
      <c r="MZ28" s="27"/>
      <c r="NA28" s="27"/>
      <c r="NB28" s="27"/>
      <c r="NC28" s="27"/>
      <c r="ND28" s="27"/>
      <c r="NE28" s="27"/>
      <c r="NF28" s="27"/>
      <c r="NG28" s="27"/>
      <c r="NH28" s="27"/>
      <c r="NI28" s="27"/>
      <c r="NJ28" s="27"/>
      <c r="NK28" s="27"/>
      <c r="NL28" s="27"/>
      <c r="NM28" s="27"/>
      <c r="NN28" s="27"/>
      <c r="NO28" s="27"/>
      <c r="NP28" s="27"/>
      <c r="NQ28" s="27"/>
    </row>
    <row r="29" spans="1:381" s="8" customFormat="1" ht="30" customHeight="1" thickBot="1" x14ac:dyDescent="0.2">
      <c r="A29" s="90"/>
      <c r="B29" s="12">
        <f t="shared" ref="B29:B31" si="258">B28+0.1</f>
        <v>1.2000000000000002</v>
      </c>
      <c r="C29" s="32" t="s">
        <v>27</v>
      </c>
      <c r="D29" s="13" t="s">
        <v>59</v>
      </c>
      <c r="E29" s="14">
        <v>0.8</v>
      </c>
      <c r="F29" s="15">
        <f ca="1">F28+7</f>
        <v>45866</v>
      </c>
      <c r="G29" s="15">
        <f t="shared" ref="G29:G39" ca="1" si="259">F29+H29-1</f>
        <v>45898</v>
      </c>
      <c r="H29" s="24">
        <v>33</v>
      </c>
      <c r="I29" s="97"/>
      <c r="J29" s="6">
        <f t="shared" ca="1" si="251"/>
        <v>33</v>
      </c>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c r="EN29" s="27"/>
      <c r="EO29" s="27"/>
      <c r="EP29" s="27"/>
      <c r="EQ29" s="27"/>
      <c r="ER29" s="27"/>
      <c r="ES29" s="27"/>
      <c r="ET29" s="27"/>
      <c r="EU29" s="27"/>
      <c r="EV29" s="27"/>
      <c r="EW29" s="27"/>
      <c r="EX29" s="27"/>
      <c r="EY29" s="27"/>
      <c r="EZ29" s="27"/>
      <c r="FA29" s="27"/>
      <c r="FB29" s="27"/>
      <c r="FC29" s="27"/>
      <c r="FD29" s="27"/>
      <c r="FE29" s="27"/>
      <c r="FF29" s="27"/>
      <c r="FG29" s="27"/>
      <c r="FH29" s="27"/>
      <c r="FI29" s="27"/>
      <c r="FJ29" s="27"/>
      <c r="FK29" s="27"/>
      <c r="FL29" s="27"/>
      <c r="FM29" s="27"/>
      <c r="FN29" s="27"/>
      <c r="FO29" s="27"/>
      <c r="FP29" s="27"/>
      <c r="FQ29" s="27"/>
      <c r="FR29" s="27"/>
      <c r="FS29" s="27"/>
      <c r="FT29" s="27"/>
      <c r="FU29" s="27"/>
      <c r="FV29" s="27"/>
      <c r="FW29" s="27"/>
      <c r="FX29" s="27"/>
      <c r="FY29" s="27"/>
      <c r="FZ29" s="27"/>
      <c r="GA29" s="27"/>
      <c r="GB29" s="27"/>
      <c r="GC29" s="27"/>
      <c r="GD29" s="27"/>
      <c r="GE29" s="27"/>
      <c r="GF29" s="27"/>
      <c r="GG29" s="27"/>
      <c r="GH29" s="27"/>
      <c r="GI29" s="27"/>
      <c r="GJ29" s="27"/>
      <c r="GK29" s="27"/>
      <c r="GL29" s="27"/>
      <c r="GM29" s="27"/>
      <c r="GN29" s="27"/>
      <c r="GO29" s="27"/>
      <c r="GP29" s="27"/>
      <c r="GQ29" s="27"/>
      <c r="GR29" s="27"/>
      <c r="GS29" s="27"/>
      <c r="GT29" s="27"/>
      <c r="GU29" s="27"/>
      <c r="GV29" s="27"/>
      <c r="GW29" s="27"/>
      <c r="GX29" s="27"/>
      <c r="GY29" s="27"/>
      <c r="GZ29" s="27"/>
      <c r="HA29" s="27"/>
      <c r="HB29" s="27"/>
      <c r="HC29" s="27"/>
      <c r="HD29" s="27"/>
      <c r="HE29" s="27"/>
      <c r="HF29" s="27"/>
      <c r="HG29" s="27"/>
      <c r="HH29" s="27"/>
      <c r="HI29" s="27"/>
      <c r="HJ29" s="27"/>
      <c r="HK29" s="27"/>
      <c r="HL29" s="27"/>
      <c r="HM29" s="27"/>
      <c r="HN29" s="27"/>
      <c r="HO29" s="27"/>
      <c r="HP29" s="27"/>
      <c r="HQ29" s="27"/>
      <c r="HR29" s="27"/>
      <c r="HS29" s="27"/>
      <c r="HT29" s="27"/>
      <c r="HU29" s="27"/>
      <c r="HV29" s="27"/>
      <c r="HW29" s="27"/>
      <c r="HX29" s="27"/>
      <c r="HY29" s="27"/>
      <c r="HZ29" s="27"/>
      <c r="IA29" s="27"/>
      <c r="IB29" s="27"/>
      <c r="IC29" s="27"/>
      <c r="ID29" s="27"/>
      <c r="IE29" s="27"/>
      <c r="IF29" s="27"/>
      <c r="IG29" s="27"/>
      <c r="IH29" s="27"/>
      <c r="II29" s="27"/>
      <c r="IJ29" s="27"/>
      <c r="IK29" s="27"/>
      <c r="IL29" s="27"/>
      <c r="IM29" s="27"/>
      <c r="IN29" s="27"/>
      <c r="IO29" s="27"/>
      <c r="IP29" s="27"/>
      <c r="IQ29" s="27"/>
      <c r="IR29" s="27"/>
      <c r="IS29" s="27"/>
      <c r="IT29" s="27"/>
      <c r="IU29" s="27"/>
      <c r="IV29" s="27"/>
      <c r="IW29" s="27"/>
      <c r="IX29" s="27"/>
      <c r="IY29" s="27"/>
      <c r="IZ29" s="27"/>
      <c r="JA29" s="27"/>
      <c r="JB29" s="27"/>
      <c r="JC29" s="27"/>
      <c r="JD29" s="27"/>
      <c r="JE29" s="27"/>
      <c r="JF29" s="27"/>
      <c r="JG29" s="27"/>
      <c r="JH29" s="27"/>
      <c r="JI29" s="27"/>
      <c r="JJ29" s="27"/>
      <c r="JK29" s="27"/>
      <c r="JL29" s="27"/>
      <c r="JM29" s="27"/>
      <c r="JN29" s="27"/>
      <c r="JO29" s="27"/>
      <c r="JP29" s="27"/>
      <c r="JQ29" s="27"/>
      <c r="JR29" s="27"/>
      <c r="JS29" s="27"/>
      <c r="JT29" s="27"/>
      <c r="JU29" s="27"/>
      <c r="JV29" s="27"/>
      <c r="JW29" s="27"/>
      <c r="JX29" s="27"/>
      <c r="JY29" s="27"/>
      <c r="JZ29" s="27"/>
      <c r="KA29" s="27"/>
      <c r="KB29" s="27"/>
      <c r="KC29" s="27"/>
      <c r="KD29" s="27"/>
      <c r="KE29" s="27"/>
      <c r="KF29" s="27"/>
      <c r="KG29" s="27"/>
      <c r="KH29" s="27"/>
      <c r="KI29" s="27"/>
      <c r="KJ29" s="27"/>
      <c r="KK29" s="27"/>
      <c r="KL29" s="27"/>
      <c r="KM29" s="27"/>
      <c r="KN29" s="27"/>
      <c r="KO29" s="27"/>
      <c r="KP29" s="27"/>
      <c r="KQ29" s="27"/>
      <c r="KR29" s="27"/>
      <c r="KS29" s="27"/>
      <c r="KT29" s="27"/>
      <c r="KU29" s="27"/>
      <c r="KV29" s="27"/>
      <c r="KW29" s="27"/>
      <c r="KX29" s="27"/>
      <c r="KY29" s="27"/>
      <c r="KZ29" s="27"/>
      <c r="LA29" s="27"/>
      <c r="LB29" s="27"/>
      <c r="LC29" s="27"/>
      <c r="LD29" s="27"/>
      <c r="LE29" s="27"/>
      <c r="LF29" s="27"/>
      <c r="LG29" s="27"/>
      <c r="LH29" s="27"/>
      <c r="LI29" s="27"/>
      <c r="LJ29" s="27"/>
      <c r="LK29" s="27"/>
      <c r="LL29" s="27"/>
      <c r="LM29" s="27"/>
      <c r="LN29" s="27"/>
      <c r="LO29" s="27"/>
      <c r="LP29" s="27"/>
      <c r="LQ29" s="27"/>
      <c r="LR29" s="27"/>
      <c r="LS29" s="27"/>
      <c r="LT29" s="27"/>
      <c r="LU29" s="27"/>
      <c r="LV29" s="27"/>
      <c r="LW29" s="27"/>
      <c r="LX29" s="27"/>
      <c r="LY29" s="27"/>
      <c r="LZ29" s="27"/>
      <c r="MA29" s="27"/>
      <c r="MB29" s="27"/>
      <c r="MC29" s="27"/>
      <c r="MD29" s="27"/>
      <c r="ME29" s="27"/>
      <c r="MF29" s="27"/>
      <c r="MG29" s="27"/>
      <c r="MH29" s="27"/>
      <c r="MI29" s="27"/>
      <c r="MJ29" s="27"/>
      <c r="MK29" s="27"/>
      <c r="ML29" s="27"/>
      <c r="MM29" s="27"/>
      <c r="MN29" s="27"/>
      <c r="MO29" s="27"/>
      <c r="MP29" s="27"/>
      <c r="MQ29" s="27"/>
      <c r="MR29" s="27"/>
      <c r="MS29" s="27"/>
      <c r="MT29" s="27"/>
      <c r="MU29" s="27"/>
      <c r="MV29" s="27"/>
      <c r="MW29" s="27"/>
      <c r="MX29" s="27"/>
      <c r="MY29" s="27"/>
      <c r="MZ29" s="27"/>
      <c r="NA29" s="27"/>
      <c r="NB29" s="27"/>
      <c r="NC29" s="27"/>
      <c r="ND29" s="27"/>
      <c r="NE29" s="27"/>
      <c r="NF29" s="27"/>
      <c r="NG29" s="27"/>
      <c r="NH29" s="27"/>
      <c r="NI29" s="27"/>
      <c r="NJ29" s="27"/>
      <c r="NK29" s="27"/>
      <c r="NL29" s="27"/>
      <c r="NM29" s="27"/>
      <c r="NN29" s="27"/>
      <c r="NO29" s="27"/>
      <c r="NP29" s="27"/>
      <c r="NQ29" s="27"/>
    </row>
    <row r="30" spans="1:381" s="8" customFormat="1" ht="30" customHeight="1" thickBot="1" x14ac:dyDescent="0.2">
      <c r="A30" s="90"/>
      <c r="B30" s="12">
        <f t="shared" si="258"/>
        <v>1.3000000000000003</v>
      </c>
      <c r="C30" s="32" t="s">
        <v>28</v>
      </c>
      <c r="D30" s="13" t="s">
        <v>59</v>
      </c>
      <c r="E30" s="14">
        <v>0.7</v>
      </c>
      <c r="F30" s="15">
        <f t="shared" ref="F29:F49" ca="1" si="260">F29+10</f>
        <v>45876</v>
      </c>
      <c r="G30" s="15">
        <f t="shared" ca="1" si="259"/>
        <v>45895</v>
      </c>
      <c r="H30" s="24">
        <v>20</v>
      </c>
      <c r="I30" s="97"/>
      <c r="J30" s="6"/>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c r="EN30" s="27"/>
      <c r="EO30" s="27"/>
      <c r="EP30" s="27"/>
      <c r="EQ30" s="27"/>
      <c r="ER30" s="27"/>
      <c r="ES30" s="27"/>
      <c r="ET30" s="27"/>
      <c r="EU30" s="27"/>
      <c r="EV30" s="27"/>
      <c r="EW30" s="27"/>
      <c r="EX30" s="27"/>
      <c r="EY30" s="27"/>
      <c r="EZ30" s="27"/>
      <c r="FA30" s="27"/>
      <c r="FB30" s="27"/>
      <c r="FC30" s="27"/>
      <c r="FD30" s="27"/>
      <c r="FE30" s="27"/>
      <c r="FF30" s="27"/>
      <c r="FG30" s="27"/>
      <c r="FH30" s="27"/>
      <c r="FI30" s="27"/>
      <c r="FJ30" s="27"/>
      <c r="FK30" s="27"/>
      <c r="FL30" s="27"/>
      <c r="FM30" s="27"/>
      <c r="FN30" s="27"/>
      <c r="FO30" s="27"/>
      <c r="FP30" s="27"/>
      <c r="FQ30" s="27"/>
      <c r="FR30" s="27"/>
      <c r="FS30" s="27"/>
      <c r="FT30" s="27"/>
      <c r="FU30" s="27"/>
      <c r="FV30" s="27"/>
      <c r="FW30" s="27"/>
      <c r="FX30" s="27"/>
      <c r="FY30" s="27"/>
      <c r="FZ30" s="27"/>
      <c r="GA30" s="27"/>
      <c r="GB30" s="27"/>
      <c r="GC30" s="27"/>
      <c r="GD30" s="27"/>
      <c r="GE30" s="27"/>
      <c r="GF30" s="27"/>
      <c r="GG30" s="27"/>
      <c r="GH30" s="27"/>
      <c r="GI30" s="27"/>
      <c r="GJ30" s="27"/>
      <c r="GK30" s="27"/>
      <c r="GL30" s="27"/>
      <c r="GM30" s="27"/>
      <c r="GN30" s="27"/>
      <c r="GO30" s="27"/>
      <c r="GP30" s="27"/>
      <c r="GQ30" s="27"/>
      <c r="GR30" s="27"/>
      <c r="GS30" s="27"/>
      <c r="GT30" s="27"/>
      <c r="GU30" s="27"/>
      <c r="GV30" s="27"/>
      <c r="GW30" s="27"/>
      <c r="GX30" s="27"/>
      <c r="GY30" s="27"/>
      <c r="GZ30" s="27"/>
      <c r="HA30" s="27"/>
      <c r="HB30" s="27"/>
      <c r="HC30" s="27"/>
      <c r="HD30" s="27"/>
      <c r="HE30" s="27"/>
      <c r="HF30" s="27"/>
      <c r="HG30" s="27"/>
      <c r="HH30" s="27"/>
      <c r="HI30" s="27"/>
      <c r="HJ30" s="27"/>
      <c r="HK30" s="27"/>
      <c r="HL30" s="27"/>
      <c r="HM30" s="27"/>
      <c r="HN30" s="27"/>
      <c r="HO30" s="27"/>
      <c r="HP30" s="27"/>
      <c r="HQ30" s="27"/>
      <c r="HR30" s="27"/>
      <c r="HS30" s="27"/>
      <c r="HT30" s="27"/>
      <c r="HU30" s="27"/>
      <c r="HV30" s="27"/>
      <c r="HW30" s="27"/>
      <c r="HX30" s="27"/>
      <c r="HY30" s="27"/>
      <c r="HZ30" s="27"/>
      <c r="IA30" s="27"/>
      <c r="IB30" s="27"/>
      <c r="IC30" s="27"/>
      <c r="ID30" s="27"/>
      <c r="IE30" s="27"/>
      <c r="IF30" s="27"/>
      <c r="IG30" s="27"/>
      <c r="IH30" s="27"/>
      <c r="II30" s="27"/>
      <c r="IJ30" s="27"/>
      <c r="IK30" s="27"/>
      <c r="IL30" s="27"/>
      <c r="IM30" s="27"/>
      <c r="IN30" s="27"/>
      <c r="IO30" s="27"/>
      <c r="IP30" s="27"/>
      <c r="IQ30" s="27"/>
      <c r="IR30" s="27"/>
      <c r="IS30" s="27"/>
      <c r="IT30" s="27"/>
      <c r="IU30" s="27"/>
      <c r="IV30" s="27"/>
      <c r="IW30" s="27"/>
      <c r="IX30" s="27"/>
      <c r="IY30" s="27"/>
      <c r="IZ30" s="27"/>
      <c r="JA30" s="27"/>
      <c r="JB30" s="27"/>
      <c r="JC30" s="27"/>
      <c r="JD30" s="27"/>
      <c r="JE30" s="27"/>
      <c r="JF30" s="27"/>
      <c r="JG30" s="27"/>
      <c r="JH30" s="27"/>
      <c r="JI30" s="27"/>
      <c r="JJ30" s="27"/>
      <c r="JK30" s="27"/>
      <c r="JL30" s="27"/>
      <c r="JM30" s="27"/>
      <c r="JN30" s="27"/>
      <c r="JO30" s="27"/>
      <c r="JP30" s="27"/>
      <c r="JQ30" s="27"/>
      <c r="JR30" s="27"/>
      <c r="JS30" s="27"/>
      <c r="JT30" s="27"/>
      <c r="JU30" s="27"/>
      <c r="JV30" s="27"/>
      <c r="JW30" s="27"/>
      <c r="JX30" s="27"/>
      <c r="JY30" s="27"/>
      <c r="JZ30" s="27"/>
      <c r="KA30" s="27"/>
      <c r="KB30" s="27"/>
      <c r="KC30" s="27"/>
      <c r="KD30" s="27"/>
      <c r="KE30" s="27"/>
      <c r="KF30" s="27"/>
      <c r="KG30" s="27"/>
      <c r="KH30" s="27"/>
      <c r="KI30" s="27"/>
      <c r="KJ30" s="27"/>
      <c r="KK30" s="27"/>
      <c r="KL30" s="27"/>
      <c r="KM30" s="27"/>
      <c r="KN30" s="27"/>
      <c r="KO30" s="27"/>
      <c r="KP30" s="27"/>
      <c r="KQ30" s="27"/>
      <c r="KR30" s="27"/>
      <c r="KS30" s="27"/>
      <c r="KT30" s="27"/>
      <c r="KU30" s="27"/>
      <c r="KV30" s="27"/>
      <c r="KW30" s="27"/>
      <c r="KX30" s="27"/>
      <c r="KY30" s="27"/>
      <c r="KZ30" s="27"/>
      <c r="LA30" s="27"/>
      <c r="LB30" s="27"/>
      <c r="LC30" s="27"/>
      <c r="LD30" s="27"/>
      <c r="LE30" s="27"/>
      <c r="LF30" s="27"/>
      <c r="LG30" s="27"/>
      <c r="LH30" s="27"/>
      <c r="LI30" s="27"/>
      <c r="LJ30" s="27"/>
      <c r="LK30" s="27"/>
      <c r="LL30" s="27"/>
      <c r="LM30" s="27"/>
      <c r="LN30" s="27"/>
      <c r="LO30" s="27"/>
      <c r="LP30" s="27"/>
      <c r="LQ30" s="27"/>
      <c r="LR30" s="27"/>
      <c r="LS30" s="27"/>
      <c r="LT30" s="27"/>
      <c r="LU30" s="27"/>
      <c r="LV30" s="27"/>
      <c r="LW30" s="27"/>
      <c r="LX30" s="27"/>
      <c r="LY30" s="27"/>
      <c r="LZ30" s="27"/>
      <c r="MA30" s="27"/>
      <c r="MB30" s="27"/>
      <c r="MC30" s="27"/>
      <c r="MD30" s="27"/>
      <c r="ME30" s="27"/>
      <c r="MF30" s="27"/>
      <c r="MG30" s="27"/>
      <c r="MH30" s="27"/>
      <c r="MI30" s="27"/>
      <c r="MJ30" s="27"/>
      <c r="MK30" s="27"/>
      <c r="ML30" s="27"/>
      <c r="MM30" s="27"/>
      <c r="MN30" s="27"/>
      <c r="MO30" s="27"/>
      <c r="MP30" s="27"/>
      <c r="MQ30" s="27"/>
      <c r="MR30" s="27"/>
      <c r="MS30" s="27"/>
      <c r="MT30" s="27"/>
      <c r="MU30" s="27"/>
      <c r="MV30" s="27"/>
      <c r="MW30" s="27"/>
      <c r="MX30" s="27"/>
      <c r="MY30" s="27"/>
      <c r="MZ30" s="27"/>
      <c r="NA30" s="27"/>
      <c r="NB30" s="27"/>
      <c r="NC30" s="27"/>
      <c r="ND30" s="27"/>
      <c r="NE30" s="27"/>
      <c r="NF30" s="27"/>
      <c r="NG30" s="27"/>
      <c r="NH30" s="27"/>
      <c r="NI30" s="27"/>
      <c r="NJ30" s="27"/>
      <c r="NK30" s="27"/>
      <c r="NL30" s="27"/>
      <c r="NM30" s="27"/>
      <c r="NN30" s="27"/>
      <c r="NO30" s="27"/>
      <c r="NP30" s="27"/>
      <c r="NQ30" s="27"/>
    </row>
    <row r="31" spans="1:381" s="8" customFormat="1" ht="30" customHeight="1" thickBot="1" x14ac:dyDescent="0.2">
      <c r="A31" s="90"/>
      <c r="B31" s="12">
        <f t="shared" si="258"/>
        <v>1.4000000000000004</v>
      </c>
      <c r="C31" s="32" t="s">
        <v>29</v>
      </c>
      <c r="D31" s="13" t="s">
        <v>39</v>
      </c>
      <c r="E31" s="14">
        <v>0.6</v>
      </c>
      <c r="F31" s="15">
        <f t="shared" ca="1" si="260"/>
        <v>45886</v>
      </c>
      <c r="G31" s="15">
        <f t="shared" ca="1" si="259"/>
        <v>45896</v>
      </c>
      <c r="H31" s="24">
        <v>11</v>
      </c>
      <c r="I31" s="97"/>
      <c r="J31" s="6"/>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c r="EO31" s="27"/>
      <c r="EP31" s="27"/>
      <c r="EQ31" s="27"/>
      <c r="ER31" s="27"/>
      <c r="ES31" s="27"/>
      <c r="ET31" s="27"/>
      <c r="EU31" s="27"/>
      <c r="EV31" s="27"/>
      <c r="EW31" s="27"/>
      <c r="EX31" s="27"/>
      <c r="EY31" s="27"/>
      <c r="EZ31" s="27"/>
      <c r="FA31" s="27"/>
      <c r="FB31" s="27"/>
      <c r="FC31" s="27"/>
      <c r="FD31" s="27"/>
      <c r="FE31" s="27"/>
      <c r="FF31" s="27"/>
      <c r="FG31" s="27"/>
      <c r="FH31" s="27"/>
      <c r="FI31" s="27"/>
      <c r="FJ31" s="27"/>
      <c r="FK31" s="27"/>
      <c r="FL31" s="27"/>
      <c r="FM31" s="27"/>
      <c r="FN31" s="27"/>
      <c r="FO31" s="27"/>
      <c r="FP31" s="27"/>
      <c r="FQ31" s="27"/>
      <c r="FR31" s="27"/>
      <c r="FS31" s="27"/>
      <c r="FT31" s="27"/>
      <c r="FU31" s="27"/>
      <c r="FV31" s="27"/>
      <c r="FW31" s="27"/>
      <c r="FX31" s="27"/>
      <c r="FY31" s="27"/>
      <c r="FZ31" s="27"/>
      <c r="GA31" s="27"/>
      <c r="GB31" s="27"/>
      <c r="GC31" s="27"/>
      <c r="GD31" s="27"/>
      <c r="GE31" s="27"/>
      <c r="GF31" s="27"/>
      <c r="GG31" s="27"/>
      <c r="GH31" s="27"/>
      <c r="GI31" s="27"/>
      <c r="GJ31" s="27"/>
      <c r="GK31" s="27"/>
      <c r="GL31" s="27"/>
      <c r="GM31" s="27"/>
      <c r="GN31" s="27"/>
      <c r="GO31" s="27"/>
      <c r="GP31" s="27"/>
      <c r="GQ31" s="27"/>
      <c r="GR31" s="27"/>
      <c r="GS31" s="27"/>
      <c r="GT31" s="27"/>
      <c r="GU31" s="27"/>
      <c r="GV31" s="27"/>
      <c r="GW31" s="27"/>
      <c r="GX31" s="27"/>
      <c r="GY31" s="27"/>
      <c r="GZ31" s="27"/>
      <c r="HA31" s="27"/>
      <c r="HB31" s="27"/>
      <c r="HC31" s="27"/>
      <c r="HD31" s="27"/>
      <c r="HE31" s="27"/>
      <c r="HF31" s="27"/>
      <c r="HG31" s="27"/>
      <c r="HH31" s="27"/>
      <c r="HI31" s="27"/>
      <c r="HJ31" s="27"/>
      <c r="HK31" s="27"/>
      <c r="HL31" s="27"/>
      <c r="HM31" s="27"/>
      <c r="HN31" s="27"/>
      <c r="HO31" s="27"/>
      <c r="HP31" s="27"/>
      <c r="HQ31" s="27"/>
      <c r="HR31" s="27"/>
      <c r="HS31" s="27"/>
      <c r="HT31" s="27"/>
      <c r="HU31" s="27"/>
      <c r="HV31" s="27"/>
      <c r="HW31" s="27"/>
      <c r="HX31" s="27"/>
      <c r="HY31" s="27"/>
      <c r="HZ31" s="27"/>
      <c r="IA31" s="27"/>
      <c r="IB31" s="27"/>
      <c r="IC31" s="27"/>
      <c r="ID31" s="27"/>
      <c r="IE31" s="27"/>
      <c r="IF31" s="27"/>
      <c r="IG31" s="27"/>
      <c r="IH31" s="27"/>
      <c r="II31" s="27"/>
      <c r="IJ31" s="27"/>
      <c r="IK31" s="27"/>
      <c r="IL31" s="27"/>
      <c r="IM31" s="27"/>
      <c r="IN31" s="27"/>
      <c r="IO31" s="27"/>
      <c r="IP31" s="27"/>
      <c r="IQ31" s="27"/>
      <c r="IR31" s="27"/>
      <c r="IS31" s="27"/>
      <c r="IT31" s="27"/>
      <c r="IU31" s="27"/>
      <c r="IV31" s="27"/>
      <c r="IW31" s="27"/>
      <c r="IX31" s="27"/>
      <c r="IY31" s="27"/>
      <c r="IZ31" s="27"/>
      <c r="JA31" s="27"/>
      <c r="JB31" s="27"/>
      <c r="JC31" s="27"/>
      <c r="JD31" s="27"/>
      <c r="JE31" s="27"/>
      <c r="JF31" s="27"/>
      <c r="JG31" s="27"/>
      <c r="JH31" s="27"/>
      <c r="JI31" s="27"/>
      <c r="JJ31" s="27"/>
      <c r="JK31" s="27"/>
      <c r="JL31" s="27"/>
      <c r="JM31" s="27"/>
      <c r="JN31" s="27"/>
      <c r="JO31" s="27"/>
      <c r="JP31" s="27"/>
      <c r="JQ31" s="27"/>
      <c r="JR31" s="27"/>
      <c r="JS31" s="27"/>
      <c r="JT31" s="27"/>
      <c r="JU31" s="27"/>
      <c r="JV31" s="27"/>
      <c r="JW31" s="27"/>
      <c r="JX31" s="27"/>
      <c r="JY31" s="27"/>
      <c r="JZ31" s="27"/>
      <c r="KA31" s="27"/>
      <c r="KB31" s="27"/>
      <c r="KC31" s="27"/>
      <c r="KD31" s="27"/>
      <c r="KE31" s="27"/>
      <c r="KF31" s="27"/>
      <c r="KG31" s="27"/>
      <c r="KH31" s="27"/>
      <c r="KI31" s="27"/>
      <c r="KJ31" s="27"/>
      <c r="KK31" s="27"/>
      <c r="KL31" s="27"/>
      <c r="KM31" s="27"/>
      <c r="KN31" s="27"/>
      <c r="KO31" s="27"/>
      <c r="KP31" s="27"/>
      <c r="KQ31" s="27"/>
      <c r="KR31" s="27"/>
      <c r="KS31" s="27"/>
      <c r="KT31" s="27"/>
      <c r="KU31" s="27"/>
      <c r="KV31" s="27"/>
      <c r="KW31" s="27"/>
      <c r="KX31" s="27"/>
      <c r="KY31" s="27"/>
      <c r="KZ31" s="27"/>
      <c r="LA31" s="27"/>
      <c r="LB31" s="27"/>
      <c r="LC31" s="27"/>
      <c r="LD31" s="27"/>
      <c r="LE31" s="27"/>
      <c r="LF31" s="27"/>
      <c r="LG31" s="27"/>
      <c r="LH31" s="27"/>
      <c r="LI31" s="27"/>
      <c r="LJ31" s="27"/>
      <c r="LK31" s="27"/>
      <c r="LL31" s="27"/>
      <c r="LM31" s="27"/>
      <c r="LN31" s="27"/>
      <c r="LO31" s="27"/>
      <c r="LP31" s="27"/>
      <c r="LQ31" s="27"/>
      <c r="LR31" s="27"/>
      <c r="LS31" s="27"/>
      <c r="LT31" s="27"/>
      <c r="LU31" s="27"/>
      <c r="LV31" s="27"/>
      <c r="LW31" s="27"/>
      <c r="LX31" s="27"/>
      <c r="LY31" s="27"/>
      <c r="LZ31" s="27"/>
      <c r="MA31" s="27"/>
      <c r="MB31" s="27"/>
      <c r="MC31" s="27"/>
      <c r="MD31" s="27"/>
      <c r="ME31" s="27"/>
      <c r="MF31" s="27"/>
      <c r="MG31" s="27"/>
      <c r="MH31" s="27"/>
      <c r="MI31" s="27"/>
      <c r="MJ31" s="27"/>
      <c r="MK31" s="27"/>
      <c r="ML31" s="27"/>
      <c r="MM31" s="27"/>
      <c r="MN31" s="27"/>
      <c r="MO31" s="27"/>
      <c r="MP31" s="27"/>
      <c r="MQ31" s="27"/>
      <c r="MR31" s="27"/>
      <c r="MS31" s="27"/>
      <c r="MT31" s="27"/>
      <c r="MU31" s="27"/>
      <c r="MV31" s="27"/>
      <c r="MW31" s="27"/>
      <c r="MX31" s="27"/>
      <c r="MY31" s="27"/>
      <c r="MZ31" s="27"/>
      <c r="NA31" s="27"/>
      <c r="NB31" s="27"/>
      <c r="NC31" s="27"/>
      <c r="ND31" s="27"/>
      <c r="NE31" s="27"/>
      <c r="NF31" s="27"/>
      <c r="NG31" s="27"/>
      <c r="NH31" s="27"/>
      <c r="NI31" s="27"/>
      <c r="NJ31" s="27"/>
      <c r="NK31" s="27"/>
      <c r="NL31" s="27"/>
      <c r="NM31" s="27"/>
      <c r="NN31" s="27"/>
      <c r="NO31" s="27"/>
      <c r="NP31" s="27"/>
      <c r="NQ31" s="27"/>
    </row>
    <row r="32" spans="1:381" s="8" customFormat="1" ht="30" customHeight="1" thickBot="1" x14ac:dyDescent="0.2">
      <c r="A32" s="90"/>
      <c r="B32" s="33">
        <v>2</v>
      </c>
      <c r="C32" s="33" t="s">
        <v>30</v>
      </c>
      <c r="D32" s="13" t="s">
        <v>58</v>
      </c>
      <c r="E32" s="14">
        <v>0.5</v>
      </c>
      <c r="F32" s="15">
        <f t="shared" ca="1" si="260"/>
        <v>45896</v>
      </c>
      <c r="G32" s="15">
        <f t="shared" ca="1" si="259"/>
        <v>45910</v>
      </c>
      <c r="H32" s="24">
        <v>15</v>
      </c>
      <c r="I32" s="97"/>
      <c r="J32" s="6"/>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EH32" s="27"/>
      <c r="EI32" s="27"/>
      <c r="EJ32" s="27"/>
      <c r="EK32" s="27"/>
      <c r="EL32" s="27"/>
      <c r="EM32" s="27"/>
      <c r="EN32" s="27"/>
      <c r="EO32" s="27"/>
      <c r="EP32" s="27"/>
      <c r="EQ32" s="27"/>
      <c r="ER32" s="27"/>
      <c r="ES32" s="27"/>
      <c r="ET32" s="27"/>
      <c r="EU32" s="27"/>
      <c r="EV32" s="27"/>
      <c r="EW32" s="27"/>
      <c r="EX32" s="27"/>
      <c r="EY32" s="27"/>
      <c r="EZ32" s="27"/>
      <c r="FA32" s="27"/>
      <c r="FB32" s="27"/>
      <c r="FC32" s="27"/>
      <c r="FD32" s="27"/>
      <c r="FE32" s="27"/>
      <c r="FF32" s="27"/>
      <c r="FG32" s="27"/>
      <c r="FH32" s="27"/>
      <c r="FI32" s="27"/>
      <c r="FJ32" s="27"/>
      <c r="FK32" s="27"/>
      <c r="FL32" s="27"/>
      <c r="FM32" s="27"/>
      <c r="FN32" s="27"/>
      <c r="FO32" s="27"/>
      <c r="FP32" s="27"/>
      <c r="FQ32" s="27"/>
      <c r="FR32" s="27"/>
      <c r="FS32" s="27"/>
      <c r="FT32" s="27"/>
      <c r="FU32" s="27"/>
      <c r="FV32" s="27"/>
      <c r="FW32" s="27"/>
      <c r="FX32" s="27"/>
      <c r="FY32" s="27"/>
      <c r="FZ32" s="27"/>
      <c r="GA32" s="27"/>
      <c r="GB32" s="27"/>
      <c r="GC32" s="27"/>
      <c r="GD32" s="27"/>
      <c r="GE32" s="27"/>
      <c r="GF32" s="27"/>
      <c r="GG32" s="27"/>
      <c r="GH32" s="27"/>
      <c r="GI32" s="27"/>
      <c r="GJ32" s="27"/>
      <c r="GK32" s="27"/>
      <c r="GL32" s="27"/>
      <c r="GM32" s="27"/>
      <c r="GN32" s="27"/>
      <c r="GO32" s="27"/>
      <c r="GP32" s="27"/>
      <c r="GQ32" s="27"/>
      <c r="GR32" s="27"/>
      <c r="GS32" s="27"/>
      <c r="GT32" s="27"/>
      <c r="GU32" s="27"/>
      <c r="GV32" s="27"/>
      <c r="GW32" s="27"/>
      <c r="GX32" s="27"/>
      <c r="GY32" s="27"/>
      <c r="GZ32" s="27"/>
      <c r="HA32" s="27"/>
      <c r="HB32" s="27"/>
      <c r="HC32" s="27"/>
      <c r="HD32" s="27"/>
      <c r="HE32" s="27"/>
      <c r="HF32" s="27"/>
      <c r="HG32" s="27"/>
      <c r="HH32" s="27"/>
      <c r="HI32" s="27"/>
      <c r="HJ32" s="27"/>
      <c r="HK32" s="27"/>
      <c r="HL32" s="27"/>
      <c r="HM32" s="27"/>
      <c r="HN32" s="27"/>
      <c r="HO32" s="27"/>
      <c r="HP32" s="27"/>
      <c r="HQ32" s="27"/>
      <c r="HR32" s="27"/>
      <c r="HS32" s="27"/>
      <c r="HT32" s="27"/>
      <c r="HU32" s="27"/>
      <c r="HV32" s="27"/>
      <c r="HW32" s="27"/>
      <c r="HX32" s="27"/>
      <c r="HY32" s="27"/>
      <c r="HZ32" s="27"/>
      <c r="IA32" s="27"/>
      <c r="IB32" s="27"/>
      <c r="IC32" s="27"/>
      <c r="ID32" s="27"/>
      <c r="IE32" s="27"/>
      <c r="IF32" s="27"/>
      <c r="IG32" s="27"/>
      <c r="IH32" s="27"/>
      <c r="II32" s="27"/>
      <c r="IJ32" s="27"/>
      <c r="IK32" s="27"/>
      <c r="IL32" s="27"/>
      <c r="IM32" s="27"/>
      <c r="IN32" s="27"/>
      <c r="IO32" s="27"/>
      <c r="IP32" s="27"/>
      <c r="IQ32" s="27"/>
      <c r="IR32" s="27"/>
      <c r="IS32" s="27"/>
      <c r="IT32" s="27"/>
      <c r="IU32" s="27"/>
      <c r="IV32" s="27"/>
      <c r="IW32" s="27"/>
      <c r="IX32" s="27"/>
      <c r="IY32" s="27"/>
      <c r="IZ32" s="27"/>
      <c r="JA32" s="27"/>
      <c r="JB32" s="27"/>
      <c r="JC32" s="27"/>
      <c r="JD32" s="27"/>
      <c r="JE32" s="27"/>
      <c r="JF32" s="27"/>
      <c r="JG32" s="27"/>
      <c r="JH32" s="27"/>
      <c r="JI32" s="27"/>
      <c r="JJ32" s="27"/>
      <c r="JK32" s="27"/>
      <c r="JL32" s="27"/>
      <c r="JM32" s="27"/>
      <c r="JN32" s="27"/>
      <c r="JO32" s="27"/>
      <c r="JP32" s="27"/>
      <c r="JQ32" s="27"/>
      <c r="JR32" s="27"/>
      <c r="JS32" s="27"/>
      <c r="JT32" s="27"/>
      <c r="JU32" s="27"/>
      <c r="JV32" s="27"/>
      <c r="JW32" s="27"/>
      <c r="JX32" s="27"/>
      <c r="JY32" s="27"/>
      <c r="JZ32" s="27"/>
      <c r="KA32" s="27"/>
      <c r="KB32" s="27"/>
      <c r="KC32" s="27"/>
      <c r="KD32" s="27"/>
      <c r="KE32" s="27"/>
      <c r="KF32" s="27"/>
      <c r="KG32" s="27"/>
      <c r="KH32" s="27"/>
      <c r="KI32" s="27"/>
      <c r="KJ32" s="27"/>
      <c r="KK32" s="27"/>
      <c r="KL32" s="27"/>
      <c r="KM32" s="27"/>
      <c r="KN32" s="27"/>
      <c r="KO32" s="27"/>
      <c r="KP32" s="27"/>
      <c r="KQ32" s="27"/>
      <c r="KR32" s="27"/>
      <c r="KS32" s="27"/>
      <c r="KT32" s="27"/>
      <c r="KU32" s="27"/>
      <c r="KV32" s="27"/>
      <c r="KW32" s="27"/>
      <c r="KX32" s="27"/>
      <c r="KY32" s="27"/>
      <c r="KZ32" s="27"/>
      <c r="LA32" s="27"/>
      <c r="LB32" s="27"/>
      <c r="LC32" s="27"/>
      <c r="LD32" s="27"/>
      <c r="LE32" s="27"/>
      <c r="LF32" s="27"/>
      <c r="LG32" s="27"/>
      <c r="LH32" s="27"/>
      <c r="LI32" s="27"/>
      <c r="LJ32" s="27"/>
      <c r="LK32" s="27"/>
      <c r="LL32" s="27"/>
      <c r="LM32" s="27"/>
      <c r="LN32" s="27"/>
      <c r="LO32" s="27"/>
      <c r="LP32" s="27"/>
      <c r="LQ32" s="27"/>
      <c r="LR32" s="27"/>
      <c r="LS32" s="27"/>
      <c r="LT32" s="27"/>
      <c r="LU32" s="27"/>
      <c r="LV32" s="27"/>
      <c r="LW32" s="27"/>
      <c r="LX32" s="27"/>
      <c r="LY32" s="27"/>
      <c r="LZ32" s="27"/>
      <c r="MA32" s="27"/>
      <c r="MB32" s="27"/>
      <c r="MC32" s="27"/>
      <c r="MD32" s="27"/>
      <c r="ME32" s="27"/>
      <c r="MF32" s="27"/>
      <c r="MG32" s="27"/>
      <c r="MH32" s="27"/>
      <c r="MI32" s="27"/>
      <c r="MJ32" s="27"/>
      <c r="MK32" s="27"/>
      <c r="ML32" s="27"/>
      <c r="MM32" s="27"/>
      <c r="MN32" s="27"/>
      <c r="MO32" s="27"/>
      <c r="MP32" s="27"/>
      <c r="MQ32" s="27"/>
      <c r="MR32" s="27"/>
      <c r="MS32" s="27"/>
      <c r="MT32" s="27"/>
      <c r="MU32" s="27"/>
      <c r="MV32" s="27"/>
      <c r="MW32" s="27"/>
      <c r="MX32" s="27"/>
      <c r="MY32" s="27"/>
      <c r="MZ32" s="27"/>
      <c r="NA32" s="27"/>
      <c r="NB32" s="27"/>
      <c r="NC32" s="27"/>
      <c r="ND32" s="27"/>
      <c r="NE32" s="27"/>
      <c r="NF32" s="27"/>
      <c r="NG32" s="27"/>
      <c r="NH32" s="27"/>
      <c r="NI32" s="27"/>
      <c r="NJ32" s="27"/>
      <c r="NK32" s="27"/>
      <c r="NL32" s="27"/>
      <c r="NM32" s="27"/>
      <c r="NN32" s="27"/>
      <c r="NO32" s="27"/>
      <c r="NP32" s="27"/>
      <c r="NQ32" s="27"/>
    </row>
    <row r="33" spans="1:381" s="8" customFormat="1" ht="30" customHeight="1" thickBot="1" x14ac:dyDescent="0.2">
      <c r="A33" s="90"/>
      <c r="B33" s="12">
        <f>B32+0.1</f>
        <v>2.1</v>
      </c>
      <c r="C33" s="32" t="s">
        <v>31</v>
      </c>
      <c r="D33" s="13" t="s">
        <v>39</v>
      </c>
      <c r="E33" s="14">
        <v>0.5</v>
      </c>
      <c r="F33" s="15">
        <f t="shared" ca="1" si="260"/>
        <v>45906</v>
      </c>
      <c r="G33" s="15">
        <f t="shared" ca="1" si="259"/>
        <v>45923</v>
      </c>
      <c r="H33" s="24">
        <v>18</v>
      </c>
      <c r="I33" s="97"/>
      <c r="J33" s="6">
        <f t="shared" ca="1" si="251"/>
        <v>18</v>
      </c>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c r="EN33" s="27"/>
      <c r="EO33" s="27"/>
      <c r="EP33" s="27"/>
      <c r="EQ33" s="27"/>
      <c r="ER33" s="27"/>
      <c r="ES33" s="27"/>
      <c r="ET33" s="27"/>
      <c r="EU33" s="27"/>
      <c r="EV33" s="27"/>
      <c r="EW33" s="27"/>
      <c r="EX33" s="27"/>
      <c r="EY33" s="27"/>
      <c r="EZ33" s="27"/>
      <c r="FA33" s="27"/>
      <c r="FB33" s="27"/>
      <c r="FC33" s="27"/>
      <c r="FD33" s="27"/>
      <c r="FE33" s="27"/>
      <c r="FF33" s="27"/>
      <c r="FG33" s="27"/>
      <c r="FH33" s="27"/>
      <c r="FI33" s="27"/>
      <c r="FJ33" s="27"/>
      <c r="FK33" s="27"/>
      <c r="FL33" s="27"/>
      <c r="FM33" s="27"/>
      <c r="FN33" s="27"/>
      <c r="FO33" s="27"/>
      <c r="FP33" s="27"/>
      <c r="FQ33" s="27"/>
      <c r="FR33" s="27"/>
      <c r="FS33" s="27"/>
      <c r="FT33" s="27"/>
      <c r="FU33" s="27"/>
      <c r="FV33" s="27"/>
      <c r="FW33" s="27"/>
      <c r="FX33" s="27"/>
      <c r="FY33" s="27"/>
      <c r="FZ33" s="27"/>
      <c r="GA33" s="27"/>
      <c r="GB33" s="27"/>
      <c r="GC33" s="27"/>
      <c r="GD33" s="27"/>
      <c r="GE33" s="27"/>
      <c r="GF33" s="27"/>
      <c r="GG33" s="27"/>
      <c r="GH33" s="27"/>
      <c r="GI33" s="27"/>
      <c r="GJ33" s="27"/>
      <c r="GK33" s="27"/>
      <c r="GL33" s="27"/>
      <c r="GM33" s="27"/>
      <c r="GN33" s="27"/>
      <c r="GO33" s="27"/>
      <c r="GP33" s="27"/>
      <c r="GQ33" s="27"/>
      <c r="GR33" s="27"/>
      <c r="GS33" s="27"/>
      <c r="GT33" s="27"/>
      <c r="GU33" s="27"/>
      <c r="GV33" s="27"/>
      <c r="GW33" s="27"/>
      <c r="GX33" s="27"/>
      <c r="GY33" s="27"/>
      <c r="GZ33" s="27"/>
      <c r="HA33" s="27"/>
      <c r="HB33" s="27"/>
      <c r="HC33" s="27"/>
      <c r="HD33" s="27"/>
      <c r="HE33" s="27"/>
      <c r="HF33" s="27"/>
      <c r="HG33" s="27"/>
      <c r="HH33" s="27"/>
      <c r="HI33" s="27"/>
      <c r="HJ33" s="27"/>
      <c r="HK33" s="27"/>
      <c r="HL33" s="27"/>
      <c r="HM33" s="27"/>
      <c r="HN33" s="27"/>
      <c r="HO33" s="27"/>
      <c r="HP33" s="27"/>
      <c r="HQ33" s="27"/>
      <c r="HR33" s="27"/>
      <c r="HS33" s="27"/>
      <c r="HT33" s="27"/>
      <c r="HU33" s="27"/>
      <c r="HV33" s="27"/>
      <c r="HW33" s="27"/>
      <c r="HX33" s="27"/>
      <c r="HY33" s="27"/>
      <c r="HZ33" s="27"/>
      <c r="IA33" s="27"/>
      <c r="IB33" s="27"/>
      <c r="IC33" s="27"/>
      <c r="ID33" s="27"/>
      <c r="IE33" s="27"/>
      <c r="IF33" s="27"/>
      <c r="IG33" s="27"/>
      <c r="IH33" s="27"/>
      <c r="II33" s="27"/>
      <c r="IJ33" s="27"/>
      <c r="IK33" s="27"/>
      <c r="IL33" s="27"/>
      <c r="IM33" s="27"/>
      <c r="IN33" s="27"/>
      <c r="IO33" s="27"/>
      <c r="IP33" s="27"/>
      <c r="IQ33" s="27"/>
      <c r="IR33" s="27"/>
      <c r="IS33" s="27"/>
      <c r="IT33" s="27"/>
      <c r="IU33" s="27"/>
      <c r="IV33" s="27"/>
      <c r="IW33" s="27"/>
      <c r="IX33" s="27"/>
      <c r="IY33" s="27"/>
      <c r="IZ33" s="27"/>
      <c r="JA33" s="27"/>
      <c r="JB33" s="27"/>
      <c r="JC33" s="27"/>
      <c r="JD33" s="27"/>
      <c r="JE33" s="27"/>
      <c r="JF33" s="27"/>
      <c r="JG33" s="27"/>
      <c r="JH33" s="27"/>
      <c r="JI33" s="27"/>
      <c r="JJ33" s="27"/>
      <c r="JK33" s="27"/>
      <c r="JL33" s="27"/>
      <c r="JM33" s="27"/>
      <c r="JN33" s="27"/>
      <c r="JO33" s="27"/>
      <c r="JP33" s="27"/>
      <c r="JQ33" s="27"/>
      <c r="JR33" s="27"/>
      <c r="JS33" s="27"/>
      <c r="JT33" s="27"/>
      <c r="JU33" s="27"/>
      <c r="JV33" s="27"/>
      <c r="JW33" s="27"/>
      <c r="JX33" s="27"/>
      <c r="JY33" s="27"/>
      <c r="JZ33" s="27"/>
      <c r="KA33" s="27"/>
      <c r="KB33" s="27"/>
      <c r="KC33" s="27"/>
      <c r="KD33" s="27"/>
      <c r="KE33" s="27"/>
      <c r="KF33" s="27"/>
      <c r="KG33" s="27"/>
      <c r="KH33" s="27"/>
      <c r="KI33" s="27"/>
      <c r="KJ33" s="27"/>
      <c r="KK33" s="27"/>
      <c r="KL33" s="27"/>
      <c r="KM33" s="27"/>
      <c r="KN33" s="27"/>
      <c r="KO33" s="27"/>
      <c r="KP33" s="27"/>
      <c r="KQ33" s="27"/>
      <c r="KR33" s="27"/>
      <c r="KS33" s="27"/>
      <c r="KT33" s="27"/>
      <c r="KU33" s="27"/>
      <c r="KV33" s="27"/>
      <c r="KW33" s="27"/>
      <c r="KX33" s="27"/>
      <c r="KY33" s="27"/>
      <c r="KZ33" s="27"/>
      <c r="LA33" s="27"/>
      <c r="LB33" s="27"/>
      <c r="LC33" s="27"/>
      <c r="LD33" s="27"/>
      <c r="LE33" s="27"/>
      <c r="LF33" s="27"/>
      <c r="LG33" s="27"/>
      <c r="LH33" s="27"/>
      <c r="LI33" s="27"/>
      <c r="LJ33" s="27"/>
      <c r="LK33" s="27"/>
      <c r="LL33" s="27"/>
      <c r="LM33" s="27"/>
      <c r="LN33" s="27"/>
      <c r="LO33" s="27"/>
      <c r="LP33" s="27"/>
      <c r="LQ33" s="27"/>
      <c r="LR33" s="27"/>
      <c r="LS33" s="27"/>
      <c r="LT33" s="27"/>
      <c r="LU33" s="27"/>
      <c r="LV33" s="27"/>
      <c r="LW33" s="27"/>
      <c r="LX33" s="27"/>
      <c r="LY33" s="27"/>
      <c r="LZ33" s="27"/>
      <c r="MA33" s="27"/>
      <c r="MB33" s="27"/>
      <c r="MC33" s="27"/>
      <c r="MD33" s="27"/>
      <c r="ME33" s="27"/>
      <c r="MF33" s="27"/>
      <c r="MG33" s="27"/>
      <c r="MH33" s="27"/>
      <c r="MI33" s="27"/>
      <c r="MJ33" s="27"/>
      <c r="MK33" s="27"/>
      <c r="ML33" s="27"/>
      <c r="MM33" s="27"/>
      <c r="MN33" s="27"/>
      <c r="MO33" s="27"/>
      <c r="MP33" s="27"/>
      <c r="MQ33" s="27"/>
      <c r="MR33" s="27"/>
      <c r="MS33" s="27"/>
      <c r="MT33" s="27"/>
      <c r="MU33" s="27"/>
      <c r="MV33" s="27"/>
      <c r="MW33" s="27"/>
      <c r="MX33" s="27"/>
      <c r="MY33" s="27"/>
      <c r="MZ33" s="27"/>
      <c r="NA33" s="27"/>
      <c r="NB33" s="27"/>
      <c r="NC33" s="27"/>
      <c r="ND33" s="27"/>
      <c r="NE33" s="27"/>
      <c r="NF33" s="27"/>
      <c r="NG33" s="27"/>
      <c r="NH33" s="27"/>
      <c r="NI33" s="27"/>
      <c r="NJ33" s="27"/>
      <c r="NK33" s="27"/>
      <c r="NL33" s="27"/>
      <c r="NM33" s="27"/>
      <c r="NN33" s="27"/>
      <c r="NO33" s="27"/>
      <c r="NP33" s="27"/>
      <c r="NQ33" s="27"/>
    </row>
    <row r="34" spans="1:381" s="8" customFormat="1" ht="30" customHeight="1" thickBot="1" x14ac:dyDescent="0.2">
      <c r="A34" s="90"/>
      <c r="B34" s="12">
        <f t="shared" ref="B34:B35" si="261">B33+0.1</f>
        <v>2.2000000000000002</v>
      </c>
      <c r="C34" s="32" t="s">
        <v>43</v>
      </c>
      <c r="D34" s="13" t="s">
        <v>59</v>
      </c>
      <c r="E34" s="14">
        <v>0.5</v>
      </c>
      <c r="F34" s="15">
        <f t="shared" ca="1" si="260"/>
        <v>45916</v>
      </c>
      <c r="G34" s="15">
        <f t="shared" ca="1" si="259"/>
        <v>45923</v>
      </c>
      <c r="H34" s="24">
        <v>8</v>
      </c>
      <c r="I34" s="98"/>
      <c r="J34" s="24">
        <v>10</v>
      </c>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c r="EN34" s="27"/>
      <c r="EO34" s="27"/>
      <c r="EP34" s="27"/>
      <c r="EQ34" s="27"/>
      <c r="ER34" s="27"/>
      <c r="ES34" s="27"/>
      <c r="ET34" s="27"/>
      <c r="EU34" s="27"/>
      <c r="EV34" s="27"/>
      <c r="EW34" s="27"/>
      <c r="EX34" s="27"/>
      <c r="EY34" s="27"/>
      <c r="EZ34" s="27"/>
      <c r="FA34" s="27"/>
      <c r="FB34" s="27"/>
      <c r="FC34" s="27"/>
      <c r="FD34" s="27"/>
      <c r="FE34" s="27"/>
      <c r="FF34" s="27"/>
      <c r="FG34" s="27"/>
      <c r="FH34" s="27"/>
      <c r="FI34" s="27"/>
      <c r="FJ34" s="27"/>
      <c r="FK34" s="27"/>
      <c r="FL34" s="27"/>
      <c r="FM34" s="27"/>
      <c r="FN34" s="27"/>
      <c r="FO34" s="27"/>
      <c r="FP34" s="27"/>
      <c r="FQ34" s="27"/>
      <c r="FR34" s="27"/>
      <c r="FS34" s="27"/>
      <c r="FT34" s="27"/>
      <c r="FU34" s="27"/>
      <c r="FV34" s="27"/>
      <c r="FW34" s="27"/>
      <c r="FX34" s="27"/>
      <c r="FY34" s="27"/>
      <c r="FZ34" s="27"/>
      <c r="GA34" s="27"/>
      <c r="GB34" s="27"/>
      <c r="GC34" s="27"/>
      <c r="GD34" s="27"/>
      <c r="GE34" s="27"/>
      <c r="GF34" s="27"/>
      <c r="GG34" s="27"/>
      <c r="GH34" s="27"/>
      <c r="GI34" s="27"/>
      <c r="GJ34" s="27"/>
      <c r="GK34" s="27"/>
      <c r="GL34" s="27"/>
      <c r="GM34" s="27"/>
      <c r="GN34" s="27"/>
      <c r="GO34" s="27"/>
      <c r="GP34" s="27"/>
      <c r="GQ34" s="27"/>
      <c r="GR34" s="27"/>
      <c r="GS34" s="27"/>
      <c r="GT34" s="27"/>
      <c r="GU34" s="27"/>
      <c r="GV34" s="27"/>
      <c r="GW34" s="27"/>
      <c r="GX34" s="27"/>
      <c r="GY34" s="27"/>
      <c r="GZ34" s="27"/>
      <c r="HA34" s="27"/>
      <c r="HB34" s="27"/>
      <c r="HC34" s="27"/>
      <c r="HD34" s="27"/>
      <c r="HE34" s="27"/>
      <c r="HF34" s="27"/>
      <c r="HG34" s="27"/>
      <c r="HH34" s="27"/>
      <c r="HI34" s="27"/>
      <c r="HJ34" s="27"/>
      <c r="HK34" s="27"/>
      <c r="HL34" s="27"/>
      <c r="HM34" s="27"/>
      <c r="HN34" s="27"/>
      <c r="HO34" s="27"/>
      <c r="HP34" s="27"/>
      <c r="HQ34" s="27"/>
      <c r="HR34" s="27"/>
      <c r="HS34" s="27"/>
      <c r="HT34" s="27"/>
      <c r="HU34" s="27"/>
      <c r="HV34" s="27"/>
      <c r="HW34" s="27"/>
      <c r="HX34" s="27"/>
      <c r="HY34" s="27"/>
      <c r="HZ34" s="27"/>
      <c r="IA34" s="27"/>
      <c r="IB34" s="27"/>
      <c r="IC34" s="27"/>
      <c r="ID34" s="27"/>
      <c r="IE34" s="27"/>
      <c r="IF34" s="27"/>
      <c r="IG34" s="27"/>
      <c r="IH34" s="27"/>
      <c r="II34" s="27"/>
      <c r="IJ34" s="27"/>
      <c r="IK34" s="27"/>
      <c r="IL34" s="27"/>
      <c r="IM34" s="27"/>
      <c r="IN34" s="27"/>
      <c r="IO34" s="27"/>
      <c r="IP34" s="27"/>
      <c r="IQ34" s="27"/>
      <c r="IR34" s="27"/>
      <c r="IS34" s="27"/>
      <c r="IT34" s="27"/>
      <c r="IU34" s="27"/>
      <c r="IV34" s="27"/>
      <c r="IW34" s="27"/>
      <c r="IX34" s="27"/>
      <c r="IY34" s="27"/>
      <c r="IZ34" s="27"/>
      <c r="JA34" s="27"/>
      <c r="JB34" s="27"/>
      <c r="JC34" s="27"/>
      <c r="JD34" s="27"/>
      <c r="JE34" s="27"/>
      <c r="JF34" s="27"/>
      <c r="JG34" s="27"/>
      <c r="JH34" s="27"/>
      <c r="JI34" s="27"/>
      <c r="JJ34" s="27"/>
      <c r="JK34" s="27"/>
      <c r="JL34" s="27"/>
      <c r="JM34" s="27"/>
      <c r="JN34" s="27"/>
      <c r="JO34" s="27"/>
      <c r="JP34" s="27"/>
      <c r="JQ34" s="27"/>
      <c r="JR34" s="27"/>
      <c r="JS34" s="27"/>
      <c r="JT34" s="27"/>
      <c r="JU34" s="27"/>
      <c r="JV34" s="27"/>
      <c r="JW34" s="27"/>
      <c r="JX34" s="27"/>
      <c r="JY34" s="27"/>
      <c r="JZ34" s="27"/>
      <c r="KA34" s="27"/>
      <c r="KB34" s="27"/>
      <c r="KC34" s="27"/>
      <c r="KD34" s="27"/>
      <c r="KE34" s="27"/>
      <c r="KF34" s="27"/>
      <c r="KG34" s="27"/>
      <c r="KH34" s="27"/>
      <c r="KI34" s="27"/>
      <c r="KJ34" s="27"/>
      <c r="KK34" s="27"/>
      <c r="KL34" s="27"/>
      <c r="KM34" s="27"/>
      <c r="KN34" s="27"/>
      <c r="KO34" s="27"/>
      <c r="KP34" s="27"/>
      <c r="KQ34" s="27"/>
      <c r="KR34" s="27"/>
      <c r="KS34" s="27"/>
      <c r="KT34" s="27"/>
      <c r="KU34" s="27"/>
      <c r="KV34" s="27"/>
      <c r="KW34" s="27"/>
      <c r="KX34" s="27"/>
      <c r="KY34" s="27"/>
      <c r="KZ34" s="27"/>
      <c r="LA34" s="27"/>
      <c r="LB34" s="27"/>
      <c r="LC34" s="27"/>
      <c r="LD34" s="27"/>
      <c r="LE34" s="27"/>
      <c r="LF34" s="27"/>
      <c r="LG34" s="27"/>
      <c r="LH34" s="27"/>
      <c r="LI34" s="27"/>
      <c r="LJ34" s="27"/>
      <c r="LK34" s="27"/>
      <c r="LL34" s="27"/>
      <c r="LM34" s="27"/>
      <c r="LN34" s="27"/>
      <c r="LO34" s="27"/>
      <c r="LP34" s="27"/>
      <c r="LQ34" s="27"/>
      <c r="LR34" s="27"/>
      <c r="LS34" s="27"/>
      <c r="LT34" s="27"/>
      <c r="LU34" s="27"/>
      <c r="LV34" s="27"/>
      <c r="LW34" s="27"/>
      <c r="LX34" s="27"/>
      <c r="LY34" s="27"/>
      <c r="LZ34" s="27"/>
      <c r="MA34" s="27"/>
      <c r="MB34" s="27"/>
      <c r="MC34" s="27"/>
      <c r="MD34" s="27"/>
      <c r="ME34" s="27"/>
      <c r="MF34" s="27"/>
      <c r="MG34" s="27"/>
      <c r="MH34" s="27"/>
      <c r="MI34" s="27"/>
      <c r="MJ34" s="27"/>
      <c r="MK34" s="27"/>
      <c r="ML34" s="27"/>
      <c r="MM34" s="27"/>
      <c r="MN34" s="27"/>
      <c r="MO34" s="27"/>
      <c r="MP34" s="27"/>
      <c r="MQ34" s="27"/>
      <c r="MR34" s="27"/>
      <c r="MS34" s="27"/>
      <c r="MT34" s="27"/>
      <c r="MU34" s="27"/>
      <c r="MV34" s="27"/>
      <c r="MW34" s="27"/>
      <c r="MX34" s="27"/>
      <c r="MY34" s="27"/>
      <c r="MZ34" s="27"/>
      <c r="NA34" s="27"/>
      <c r="NB34" s="27"/>
      <c r="NC34" s="27"/>
      <c r="ND34" s="27"/>
      <c r="NE34" s="27"/>
      <c r="NF34" s="27"/>
      <c r="NG34" s="27"/>
      <c r="NH34" s="27"/>
      <c r="NI34" s="27"/>
      <c r="NJ34" s="27"/>
      <c r="NK34" s="27"/>
      <c r="NL34" s="27"/>
      <c r="NM34" s="27"/>
      <c r="NN34" s="27"/>
      <c r="NO34" s="27"/>
      <c r="NP34" s="27"/>
      <c r="NQ34" s="27"/>
    </row>
    <row r="35" spans="1:381" s="8" customFormat="1" ht="30" customHeight="1" thickBot="1" x14ac:dyDescent="0.2">
      <c r="A35" s="90"/>
      <c r="B35" s="12">
        <f t="shared" si="261"/>
        <v>2.3000000000000003</v>
      </c>
      <c r="C35" s="32" t="s">
        <v>44</v>
      </c>
      <c r="D35" s="13" t="s">
        <v>58</v>
      </c>
      <c r="E35" s="14">
        <v>0.5</v>
      </c>
      <c r="F35" s="15">
        <f t="shared" ca="1" si="260"/>
        <v>45926</v>
      </c>
      <c r="G35" s="15">
        <f t="shared" ca="1" si="259"/>
        <v>45932</v>
      </c>
      <c r="H35" s="24">
        <v>7</v>
      </c>
      <c r="I35" s="97"/>
      <c r="J35" s="6">
        <f t="shared" ca="1" si="251"/>
        <v>7</v>
      </c>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c r="EN35" s="27"/>
      <c r="EO35" s="27"/>
      <c r="EP35" s="27"/>
      <c r="EQ35" s="27"/>
      <c r="ER35" s="27"/>
      <c r="ES35" s="27"/>
      <c r="ET35" s="27"/>
      <c r="EU35" s="27"/>
      <c r="EV35" s="27"/>
      <c r="EW35" s="27"/>
      <c r="EX35" s="27"/>
      <c r="EY35" s="27"/>
      <c r="EZ35" s="27"/>
      <c r="FA35" s="27"/>
      <c r="FB35" s="27"/>
      <c r="FC35" s="27"/>
      <c r="FD35" s="27"/>
      <c r="FE35" s="27"/>
      <c r="FF35" s="27"/>
      <c r="FG35" s="27"/>
      <c r="FH35" s="27"/>
      <c r="FI35" s="27"/>
      <c r="FJ35" s="27"/>
      <c r="FK35" s="27"/>
      <c r="FL35" s="27"/>
      <c r="FM35" s="27"/>
      <c r="FN35" s="27"/>
      <c r="FO35" s="27"/>
      <c r="FP35" s="27"/>
      <c r="FQ35" s="27"/>
      <c r="FR35" s="27"/>
      <c r="FS35" s="27"/>
      <c r="FT35" s="27"/>
      <c r="FU35" s="27"/>
      <c r="FV35" s="27"/>
      <c r="FW35" s="27"/>
      <c r="FX35" s="27"/>
      <c r="FY35" s="27"/>
      <c r="FZ35" s="27"/>
      <c r="GA35" s="27"/>
      <c r="GB35" s="27"/>
      <c r="GC35" s="27"/>
      <c r="GD35" s="27"/>
      <c r="GE35" s="27"/>
      <c r="GF35" s="27"/>
      <c r="GG35" s="27"/>
      <c r="GH35" s="27"/>
      <c r="GI35" s="27"/>
      <c r="GJ35" s="27"/>
      <c r="GK35" s="27"/>
      <c r="GL35" s="27"/>
      <c r="GM35" s="27"/>
      <c r="GN35" s="27"/>
      <c r="GO35" s="27"/>
      <c r="GP35" s="27"/>
      <c r="GQ35" s="27"/>
      <c r="GR35" s="27"/>
      <c r="GS35" s="27"/>
      <c r="GT35" s="27"/>
      <c r="GU35" s="27"/>
      <c r="GV35" s="27"/>
      <c r="GW35" s="27"/>
      <c r="GX35" s="27"/>
      <c r="GY35" s="27"/>
      <c r="GZ35" s="27"/>
      <c r="HA35" s="27"/>
      <c r="HB35" s="27"/>
      <c r="HC35" s="27"/>
      <c r="HD35" s="27"/>
      <c r="HE35" s="27"/>
      <c r="HF35" s="27"/>
      <c r="HG35" s="27"/>
      <c r="HH35" s="27"/>
      <c r="HI35" s="27"/>
      <c r="HJ35" s="27"/>
      <c r="HK35" s="27"/>
      <c r="HL35" s="27"/>
      <c r="HM35" s="27"/>
      <c r="HN35" s="27"/>
      <c r="HO35" s="27"/>
      <c r="HP35" s="27"/>
      <c r="HQ35" s="27"/>
      <c r="HR35" s="27"/>
      <c r="HS35" s="27"/>
      <c r="HT35" s="27"/>
      <c r="HU35" s="27"/>
      <c r="HV35" s="27"/>
      <c r="HW35" s="27"/>
      <c r="HX35" s="27"/>
      <c r="HY35" s="27"/>
      <c r="HZ35" s="27"/>
      <c r="IA35" s="27"/>
      <c r="IB35" s="27"/>
      <c r="IC35" s="27"/>
      <c r="ID35" s="27"/>
      <c r="IE35" s="27"/>
      <c r="IF35" s="27"/>
      <c r="IG35" s="27"/>
      <c r="IH35" s="27"/>
      <c r="II35" s="27"/>
      <c r="IJ35" s="27"/>
      <c r="IK35" s="27"/>
      <c r="IL35" s="27"/>
      <c r="IM35" s="27"/>
      <c r="IN35" s="27"/>
      <c r="IO35" s="27"/>
      <c r="IP35" s="27"/>
      <c r="IQ35" s="27"/>
      <c r="IR35" s="27"/>
      <c r="IS35" s="27"/>
      <c r="IT35" s="27"/>
      <c r="IU35" s="27"/>
      <c r="IV35" s="27"/>
      <c r="IW35" s="27"/>
      <c r="IX35" s="27"/>
      <c r="IY35" s="27"/>
      <c r="IZ35" s="27"/>
      <c r="JA35" s="27"/>
      <c r="JB35" s="27"/>
      <c r="JC35" s="27"/>
      <c r="JD35" s="27"/>
      <c r="JE35" s="27"/>
      <c r="JF35" s="27"/>
      <c r="JG35" s="27"/>
      <c r="JH35" s="27"/>
      <c r="JI35" s="27"/>
      <c r="JJ35" s="27"/>
      <c r="JK35" s="27"/>
      <c r="JL35" s="27"/>
      <c r="JM35" s="27"/>
      <c r="JN35" s="27"/>
      <c r="JO35" s="27"/>
      <c r="JP35" s="27"/>
      <c r="JQ35" s="27"/>
      <c r="JR35" s="27"/>
      <c r="JS35" s="27"/>
      <c r="JT35" s="27"/>
      <c r="JU35" s="27"/>
      <c r="JV35" s="27"/>
      <c r="JW35" s="27"/>
      <c r="JX35" s="27"/>
      <c r="JY35" s="27"/>
      <c r="JZ35" s="27"/>
      <c r="KA35" s="27"/>
      <c r="KB35" s="27"/>
      <c r="KC35" s="27"/>
      <c r="KD35" s="27"/>
      <c r="KE35" s="27"/>
      <c r="KF35" s="27"/>
      <c r="KG35" s="27"/>
      <c r="KH35" s="27"/>
      <c r="KI35" s="27"/>
      <c r="KJ35" s="27"/>
      <c r="KK35" s="27"/>
      <c r="KL35" s="27"/>
      <c r="KM35" s="27"/>
      <c r="KN35" s="27"/>
      <c r="KO35" s="27"/>
      <c r="KP35" s="27"/>
      <c r="KQ35" s="27"/>
      <c r="KR35" s="27"/>
      <c r="KS35" s="27"/>
      <c r="KT35" s="27"/>
      <c r="KU35" s="27"/>
      <c r="KV35" s="27"/>
      <c r="KW35" s="27"/>
      <c r="KX35" s="27"/>
      <c r="KY35" s="27"/>
      <c r="KZ35" s="27"/>
      <c r="LA35" s="27"/>
      <c r="LB35" s="27"/>
      <c r="LC35" s="27"/>
      <c r="LD35" s="27"/>
      <c r="LE35" s="27"/>
      <c r="LF35" s="27"/>
      <c r="LG35" s="27"/>
      <c r="LH35" s="27"/>
      <c r="LI35" s="27"/>
      <c r="LJ35" s="27"/>
      <c r="LK35" s="27"/>
      <c r="LL35" s="27"/>
      <c r="LM35" s="27"/>
      <c r="LN35" s="27"/>
      <c r="LO35" s="27"/>
      <c r="LP35" s="27"/>
      <c r="LQ35" s="27"/>
      <c r="LR35" s="27"/>
      <c r="LS35" s="27"/>
      <c r="LT35" s="27"/>
      <c r="LU35" s="27"/>
      <c r="LV35" s="27"/>
      <c r="LW35" s="27"/>
      <c r="LX35" s="27"/>
      <c r="LY35" s="27"/>
      <c r="LZ35" s="27"/>
      <c r="MA35" s="27"/>
      <c r="MB35" s="27"/>
      <c r="MC35" s="27"/>
      <c r="MD35" s="27"/>
      <c r="ME35" s="27"/>
      <c r="MF35" s="27"/>
      <c r="MG35" s="27"/>
      <c r="MH35" s="27"/>
      <c r="MI35" s="27"/>
      <c r="MJ35" s="27"/>
      <c r="MK35" s="27"/>
      <c r="ML35" s="27"/>
      <c r="MM35" s="27"/>
      <c r="MN35" s="27"/>
      <c r="MO35" s="27"/>
      <c r="MP35" s="27"/>
      <c r="MQ35" s="27"/>
      <c r="MR35" s="27"/>
      <c r="MS35" s="27"/>
      <c r="MT35" s="27"/>
      <c r="MU35" s="27"/>
      <c r="MV35" s="27"/>
      <c r="MW35" s="27"/>
      <c r="MX35" s="27"/>
      <c r="MY35" s="27"/>
      <c r="MZ35" s="27"/>
      <c r="NA35" s="27"/>
      <c r="NB35" s="27"/>
      <c r="NC35" s="27"/>
      <c r="ND35" s="27"/>
      <c r="NE35" s="27"/>
      <c r="NF35" s="27"/>
      <c r="NG35" s="27"/>
      <c r="NH35" s="27"/>
      <c r="NI35" s="27"/>
      <c r="NJ35" s="27"/>
      <c r="NK35" s="27"/>
      <c r="NL35" s="27"/>
      <c r="NM35" s="27"/>
      <c r="NN35" s="27"/>
      <c r="NO35" s="27"/>
      <c r="NP35" s="27"/>
      <c r="NQ35" s="27"/>
    </row>
    <row r="36" spans="1:381" s="8" customFormat="1" ht="30" customHeight="1" thickBot="1" x14ac:dyDescent="0.2">
      <c r="A36" s="90"/>
      <c r="B36" s="12">
        <f t="shared" ref="B36" si="262">B35+0.1</f>
        <v>2.4000000000000004</v>
      </c>
      <c r="C36" s="32" t="s">
        <v>45</v>
      </c>
      <c r="D36" s="13" t="s">
        <v>39</v>
      </c>
      <c r="E36" s="14">
        <v>0.5</v>
      </c>
      <c r="F36" s="15">
        <f t="shared" ca="1" si="260"/>
        <v>45936</v>
      </c>
      <c r="G36" s="15">
        <f t="shared" ca="1" si="259"/>
        <v>45946</v>
      </c>
      <c r="H36" s="24">
        <v>11</v>
      </c>
      <c r="I36" s="97"/>
      <c r="J36" s="6">
        <f t="shared" ca="1" si="251"/>
        <v>11</v>
      </c>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c r="EI36" s="27"/>
      <c r="EJ36" s="27"/>
      <c r="EK36" s="27"/>
      <c r="EL36" s="27"/>
      <c r="EM36" s="27"/>
      <c r="EN36" s="27"/>
      <c r="EO36" s="27"/>
      <c r="EP36" s="27"/>
      <c r="EQ36" s="27"/>
      <c r="ER36" s="27"/>
      <c r="ES36" s="27"/>
      <c r="ET36" s="27"/>
      <c r="EU36" s="27"/>
      <c r="EV36" s="27"/>
      <c r="EW36" s="27"/>
      <c r="EX36" s="27"/>
      <c r="EY36" s="27"/>
      <c r="EZ36" s="27"/>
      <c r="FA36" s="27"/>
      <c r="FB36" s="27"/>
      <c r="FC36" s="27"/>
      <c r="FD36" s="27"/>
      <c r="FE36" s="27"/>
      <c r="FF36" s="27"/>
      <c r="FG36" s="27"/>
      <c r="FH36" s="27"/>
      <c r="FI36" s="27"/>
      <c r="FJ36" s="27"/>
      <c r="FK36" s="27"/>
      <c r="FL36" s="27"/>
      <c r="FM36" s="27"/>
      <c r="FN36" s="27"/>
      <c r="FO36" s="27"/>
      <c r="FP36" s="27"/>
      <c r="FQ36" s="27"/>
      <c r="FR36" s="27"/>
      <c r="FS36" s="27"/>
      <c r="FT36" s="27"/>
      <c r="FU36" s="27"/>
      <c r="FV36" s="27"/>
      <c r="FW36" s="27"/>
      <c r="FX36" s="27"/>
      <c r="FY36" s="27"/>
      <c r="FZ36" s="27"/>
      <c r="GA36" s="27"/>
      <c r="GB36" s="27"/>
      <c r="GC36" s="27"/>
      <c r="GD36" s="27"/>
      <c r="GE36" s="27"/>
      <c r="GF36" s="27"/>
      <c r="GG36" s="27"/>
      <c r="GH36" s="27"/>
      <c r="GI36" s="27"/>
      <c r="GJ36" s="27"/>
      <c r="GK36" s="27"/>
      <c r="GL36" s="27"/>
      <c r="GM36" s="27"/>
      <c r="GN36" s="27"/>
      <c r="GO36" s="27"/>
      <c r="GP36" s="27"/>
      <c r="GQ36" s="27"/>
      <c r="GR36" s="27"/>
      <c r="GS36" s="27"/>
      <c r="GT36" s="27"/>
      <c r="GU36" s="27"/>
      <c r="GV36" s="27"/>
      <c r="GW36" s="27"/>
      <c r="GX36" s="27"/>
      <c r="GY36" s="27"/>
      <c r="GZ36" s="27"/>
      <c r="HA36" s="27"/>
      <c r="HB36" s="27"/>
      <c r="HC36" s="27"/>
      <c r="HD36" s="27"/>
      <c r="HE36" s="27"/>
      <c r="HF36" s="27"/>
      <c r="HG36" s="27"/>
      <c r="HH36" s="27"/>
      <c r="HI36" s="27"/>
      <c r="HJ36" s="27"/>
      <c r="HK36" s="27"/>
      <c r="HL36" s="27"/>
      <c r="HM36" s="27"/>
      <c r="HN36" s="27"/>
      <c r="HO36" s="27"/>
      <c r="HP36" s="27"/>
      <c r="HQ36" s="27"/>
      <c r="HR36" s="27"/>
      <c r="HS36" s="27"/>
      <c r="HT36" s="27"/>
      <c r="HU36" s="27"/>
      <c r="HV36" s="27"/>
      <c r="HW36" s="27"/>
      <c r="HX36" s="27"/>
      <c r="HY36" s="27"/>
      <c r="HZ36" s="27"/>
      <c r="IA36" s="27"/>
      <c r="IB36" s="27"/>
      <c r="IC36" s="27"/>
      <c r="ID36" s="27"/>
      <c r="IE36" s="27"/>
      <c r="IF36" s="27"/>
      <c r="IG36" s="27"/>
      <c r="IH36" s="27"/>
      <c r="II36" s="27"/>
      <c r="IJ36" s="27"/>
      <c r="IK36" s="27"/>
      <c r="IL36" s="27"/>
      <c r="IM36" s="27"/>
      <c r="IN36" s="27"/>
      <c r="IO36" s="27"/>
      <c r="IP36" s="27"/>
      <c r="IQ36" s="27"/>
      <c r="IR36" s="27"/>
      <c r="IS36" s="27"/>
      <c r="IT36" s="27"/>
      <c r="IU36" s="27"/>
      <c r="IV36" s="27"/>
      <c r="IW36" s="27"/>
      <c r="IX36" s="27"/>
      <c r="IY36" s="27"/>
      <c r="IZ36" s="27"/>
      <c r="JA36" s="27"/>
      <c r="JB36" s="27"/>
      <c r="JC36" s="27"/>
      <c r="JD36" s="27"/>
      <c r="JE36" s="27"/>
      <c r="JF36" s="27"/>
      <c r="JG36" s="27"/>
      <c r="JH36" s="27"/>
      <c r="JI36" s="27"/>
      <c r="JJ36" s="27"/>
      <c r="JK36" s="27"/>
      <c r="JL36" s="27"/>
      <c r="JM36" s="27"/>
      <c r="JN36" s="27"/>
      <c r="JO36" s="27"/>
      <c r="JP36" s="27"/>
      <c r="JQ36" s="27"/>
      <c r="JR36" s="27"/>
      <c r="JS36" s="27"/>
      <c r="JT36" s="27"/>
      <c r="JU36" s="27"/>
      <c r="JV36" s="27"/>
      <c r="JW36" s="27"/>
      <c r="JX36" s="27"/>
      <c r="JY36" s="27"/>
      <c r="JZ36" s="27"/>
      <c r="KA36" s="27"/>
      <c r="KB36" s="27"/>
      <c r="KC36" s="27"/>
      <c r="KD36" s="27"/>
      <c r="KE36" s="27"/>
      <c r="KF36" s="27"/>
      <c r="KG36" s="27"/>
      <c r="KH36" s="27"/>
      <c r="KI36" s="27"/>
      <c r="KJ36" s="27"/>
      <c r="KK36" s="27"/>
      <c r="KL36" s="27"/>
      <c r="KM36" s="27"/>
      <c r="KN36" s="27"/>
      <c r="KO36" s="27"/>
      <c r="KP36" s="27"/>
      <c r="KQ36" s="27"/>
      <c r="KR36" s="27"/>
      <c r="KS36" s="27"/>
      <c r="KT36" s="27"/>
      <c r="KU36" s="27"/>
      <c r="KV36" s="27"/>
      <c r="KW36" s="27"/>
      <c r="KX36" s="27"/>
      <c r="KY36" s="27"/>
      <c r="KZ36" s="27"/>
      <c r="LA36" s="27"/>
      <c r="LB36" s="27"/>
      <c r="LC36" s="27"/>
      <c r="LD36" s="27"/>
      <c r="LE36" s="27"/>
      <c r="LF36" s="27"/>
      <c r="LG36" s="27"/>
      <c r="LH36" s="27"/>
      <c r="LI36" s="27"/>
      <c r="LJ36" s="27"/>
      <c r="LK36" s="27"/>
      <c r="LL36" s="27"/>
      <c r="LM36" s="27"/>
      <c r="LN36" s="27"/>
      <c r="LO36" s="27"/>
      <c r="LP36" s="27"/>
      <c r="LQ36" s="27"/>
      <c r="LR36" s="27"/>
      <c r="LS36" s="27"/>
      <c r="LT36" s="27"/>
      <c r="LU36" s="27"/>
      <c r="LV36" s="27"/>
      <c r="LW36" s="27"/>
      <c r="LX36" s="27"/>
      <c r="LY36" s="27"/>
      <c r="LZ36" s="27"/>
      <c r="MA36" s="27"/>
      <c r="MB36" s="27"/>
      <c r="MC36" s="27"/>
      <c r="MD36" s="27"/>
      <c r="ME36" s="27"/>
      <c r="MF36" s="27"/>
      <c r="MG36" s="27"/>
      <c r="MH36" s="27"/>
      <c r="MI36" s="27"/>
      <c r="MJ36" s="27"/>
      <c r="MK36" s="27"/>
      <c r="ML36" s="27"/>
      <c r="MM36" s="27"/>
      <c r="MN36" s="27"/>
      <c r="MO36" s="27"/>
      <c r="MP36" s="27"/>
      <c r="MQ36" s="27"/>
      <c r="MR36" s="27"/>
      <c r="MS36" s="27"/>
      <c r="MT36" s="27"/>
      <c r="MU36" s="27"/>
      <c r="MV36" s="27"/>
      <c r="MW36" s="27"/>
      <c r="MX36" s="27"/>
      <c r="MY36" s="27"/>
      <c r="MZ36" s="27"/>
      <c r="NA36" s="27"/>
      <c r="NB36" s="27"/>
      <c r="NC36" s="27"/>
      <c r="ND36" s="27"/>
      <c r="NE36" s="27"/>
      <c r="NF36" s="27"/>
      <c r="NG36" s="27"/>
      <c r="NH36" s="27"/>
      <c r="NI36" s="27"/>
      <c r="NJ36" s="27"/>
      <c r="NK36" s="27"/>
      <c r="NL36" s="27"/>
      <c r="NM36" s="27"/>
      <c r="NN36" s="27"/>
      <c r="NO36" s="27"/>
      <c r="NP36" s="27"/>
      <c r="NQ36" s="27"/>
    </row>
    <row r="37" spans="1:381" s="8" customFormat="1" ht="30" customHeight="1" thickBot="1" x14ac:dyDescent="0.2">
      <c r="A37" s="90"/>
      <c r="B37" s="33">
        <v>3</v>
      </c>
      <c r="C37" s="33" t="s">
        <v>46</v>
      </c>
      <c r="D37" s="13" t="s">
        <v>58</v>
      </c>
      <c r="E37" s="14">
        <v>0.4</v>
      </c>
      <c r="F37" s="15">
        <f t="shared" ca="1" si="260"/>
        <v>45946</v>
      </c>
      <c r="G37" s="15">
        <f t="shared" ca="1" si="259"/>
        <v>45960</v>
      </c>
      <c r="H37" s="24">
        <v>15</v>
      </c>
      <c r="I37" s="97"/>
      <c r="J37" s="6"/>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c r="EN37" s="27"/>
      <c r="EO37" s="27"/>
      <c r="EP37" s="27"/>
      <c r="EQ37" s="27"/>
      <c r="ER37" s="27"/>
      <c r="ES37" s="27"/>
      <c r="ET37" s="27"/>
      <c r="EU37" s="27"/>
      <c r="EV37" s="27"/>
      <c r="EW37" s="27"/>
      <c r="EX37" s="27"/>
      <c r="EY37" s="27"/>
      <c r="EZ37" s="27"/>
      <c r="FA37" s="27"/>
      <c r="FB37" s="27"/>
      <c r="FC37" s="27"/>
      <c r="FD37" s="27"/>
      <c r="FE37" s="27"/>
      <c r="FF37" s="27"/>
      <c r="FG37" s="27"/>
      <c r="FH37" s="27"/>
      <c r="FI37" s="27"/>
      <c r="FJ37" s="27"/>
      <c r="FK37" s="27"/>
      <c r="FL37" s="27"/>
      <c r="FM37" s="27"/>
      <c r="FN37" s="27"/>
      <c r="FO37" s="27"/>
      <c r="FP37" s="27"/>
      <c r="FQ37" s="27"/>
      <c r="FR37" s="27"/>
      <c r="FS37" s="27"/>
      <c r="FT37" s="27"/>
      <c r="FU37" s="27"/>
      <c r="FV37" s="27"/>
      <c r="FW37" s="27"/>
      <c r="FX37" s="27"/>
      <c r="FY37" s="27"/>
      <c r="FZ37" s="27"/>
      <c r="GA37" s="27"/>
      <c r="GB37" s="27"/>
      <c r="GC37" s="27"/>
      <c r="GD37" s="27"/>
      <c r="GE37" s="27"/>
      <c r="GF37" s="27"/>
      <c r="GG37" s="27"/>
      <c r="GH37" s="27"/>
      <c r="GI37" s="27"/>
      <c r="GJ37" s="27"/>
      <c r="GK37" s="27"/>
      <c r="GL37" s="27"/>
      <c r="GM37" s="27"/>
      <c r="GN37" s="27"/>
      <c r="GO37" s="27"/>
      <c r="GP37" s="27"/>
      <c r="GQ37" s="27"/>
      <c r="GR37" s="27"/>
      <c r="GS37" s="27"/>
      <c r="GT37" s="27"/>
      <c r="GU37" s="27"/>
      <c r="GV37" s="27"/>
      <c r="GW37" s="27"/>
      <c r="GX37" s="27"/>
      <c r="GY37" s="27"/>
      <c r="GZ37" s="27"/>
      <c r="HA37" s="27"/>
      <c r="HB37" s="27"/>
      <c r="HC37" s="27"/>
      <c r="HD37" s="27"/>
      <c r="HE37" s="27"/>
      <c r="HF37" s="27"/>
      <c r="HG37" s="27"/>
      <c r="HH37" s="27"/>
      <c r="HI37" s="27"/>
      <c r="HJ37" s="27"/>
      <c r="HK37" s="27"/>
      <c r="HL37" s="27"/>
      <c r="HM37" s="27"/>
      <c r="HN37" s="27"/>
      <c r="HO37" s="27"/>
      <c r="HP37" s="27"/>
      <c r="HQ37" s="27"/>
      <c r="HR37" s="27"/>
      <c r="HS37" s="27"/>
      <c r="HT37" s="27"/>
      <c r="HU37" s="27"/>
      <c r="HV37" s="27"/>
      <c r="HW37" s="27"/>
      <c r="HX37" s="27"/>
      <c r="HY37" s="27"/>
      <c r="HZ37" s="27"/>
      <c r="IA37" s="27"/>
      <c r="IB37" s="27"/>
      <c r="IC37" s="27"/>
      <c r="ID37" s="27"/>
      <c r="IE37" s="27"/>
      <c r="IF37" s="27"/>
      <c r="IG37" s="27"/>
      <c r="IH37" s="27"/>
      <c r="II37" s="27"/>
      <c r="IJ37" s="27"/>
      <c r="IK37" s="27"/>
      <c r="IL37" s="27"/>
      <c r="IM37" s="27"/>
      <c r="IN37" s="27"/>
      <c r="IO37" s="27"/>
      <c r="IP37" s="27"/>
      <c r="IQ37" s="27"/>
      <c r="IR37" s="27"/>
      <c r="IS37" s="27"/>
      <c r="IT37" s="27"/>
      <c r="IU37" s="27"/>
      <c r="IV37" s="27"/>
      <c r="IW37" s="27"/>
      <c r="IX37" s="27"/>
      <c r="IY37" s="27"/>
      <c r="IZ37" s="27"/>
      <c r="JA37" s="27"/>
      <c r="JB37" s="27"/>
      <c r="JC37" s="27"/>
      <c r="JD37" s="27"/>
      <c r="JE37" s="27"/>
      <c r="JF37" s="27"/>
      <c r="JG37" s="27"/>
      <c r="JH37" s="27"/>
      <c r="JI37" s="27"/>
      <c r="JJ37" s="27"/>
      <c r="JK37" s="27"/>
      <c r="JL37" s="27"/>
      <c r="JM37" s="27"/>
      <c r="JN37" s="27"/>
      <c r="JO37" s="27"/>
      <c r="JP37" s="27"/>
      <c r="JQ37" s="27"/>
      <c r="JR37" s="27"/>
      <c r="JS37" s="27"/>
      <c r="JT37" s="27"/>
      <c r="JU37" s="27"/>
      <c r="JV37" s="27"/>
      <c r="JW37" s="27"/>
      <c r="JX37" s="27"/>
      <c r="JY37" s="27"/>
      <c r="JZ37" s="27"/>
      <c r="KA37" s="27"/>
      <c r="KB37" s="27"/>
      <c r="KC37" s="27"/>
      <c r="KD37" s="27"/>
      <c r="KE37" s="27"/>
      <c r="KF37" s="27"/>
      <c r="KG37" s="27"/>
      <c r="KH37" s="27"/>
      <c r="KI37" s="27"/>
      <c r="KJ37" s="27"/>
      <c r="KK37" s="27"/>
      <c r="KL37" s="27"/>
      <c r="KM37" s="27"/>
      <c r="KN37" s="27"/>
      <c r="KO37" s="27"/>
      <c r="KP37" s="27"/>
      <c r="KQ37" s="27"/>
      <c r="KR37" s="27"/>
      <c r="KS37" s="27"/>
      <c r="KT37" s="27"/>
      <c r="KU37" s="27"/>
      <c r="KV37" s="27"/>
      <c r="KW37" s="27"/>
      <c r="KX37" s="27"/>
      <c r="KY37" s="27"/>
      <c r="KZ37" s="27"/>
      <c r="LA37" s="27"/>
      <c r="LB37" s="27"/>
      <c r="LC37" s="27"/>
      <c r="LD37" s="27"/>
      <c r="LE37" s="27"/>
      <c r="LF37" s="27"/>
      <c r="LG37" s="27"/>
      <c r="LH37" s="27"/>
      <c r="LI37" s="27"/>
      <c r="LJ37" s="27"/>
      <c r="LK37" s="27"/>
      <c r="LL37" s="27"/>
      <c r="LM37" s="27"/>
      <c r="LN37" s="27"/>
      <c r="LO37" s="27"/>
      <c r="LP37" s="27"/>
      <c r="LQ37" s="27"/>
      <c r="LR37" s="27"/>
      <c r="LS37" s="27"/>
      <c r="LT37" s="27"/>
      <c r="LU37" s="27"/>
      <c r="LV37" s="27"/>
      <c r="LW37" s="27"/>
      <c r="LX37" s="27"/>
      <c r="LY37" s="27"/>
      <c r="LZ37" s="27"/>
      <c r="MA37" s="27"/>
      <c r="MB37" s="27"/>
      <c r="MC37" s="27"/>
      <c r="MD37" s="27"/>
      <c r="ME37" s="27"/>
      <c r="MF37" s="27"/>
      <c r="MG37" s="27"/>
      <c r="MH37" s="27"/>
      <c r="MI37" s="27"/>
      <c r="MJ37" s="27"/>
      <c r="MK37" s="27"/>
      <c r="ML37" s="27"/>
      <c r="MM37" s="27"/>
      <c r="MN37" s="27"/>
      <c r="MO37" s="27"/>
      <c r="MP37" s="27"/>
      <c r="MQ37" s="27"/>
      <c r="MR37" s="27"/>
      <c r="MS37" s="27"/>
      <c r="MT37" s="27"/>
      <c r="MU37" s="27"/>
      <c r="MV37" s="27"/>
      <c r="MW37" s="27"/>
      <c r="MX37" s="27"/>
      <c r="MY37" s="27"/>
      <c r="MZ37" s="27"/>
      <c r="NA37" s="27"/>
      <c r="NB37" s="27"/>
      <c r="NC37" s="27"/>
      <c r="ND37" s="27"/>
      <c r="NE37" s="27"/>
      <c r="NF37" s="27"/>
      <c r="NG37" s="27"/>
      <c r="NH37" s="27"/>
      <c r="NI37" s="27"/>
      <c r="NJ37" s="27"/>
      <c r="NK37" s="27"/>
      <c r="NL37" s="27"/>
      <c r="NM37" s="27"/>
      <c r="NN37" s="27"/>
      <c r="NO37" s="27"/>
      <c r="NP37" s="27"/>
      <c r="NQ37" s="27"/>
    </row>
    <row r="38" spans="1:381" s="8" customFormat="1" ht="30" customHeight="1" thickBot="1" x14ac:dyDescent="0.2">
      <c r="A38" s="90"/>
      <c r="B38" s="33">
        <f>+B37+1</f>
        <v>4</v>
      </c>
      <c r="C38" s="33" t="s">
        <v>47</v>
      </c>
      <c r="D38" s="13" t="s">
        <v>58</v>
      </c>
      <c r="E38" s="14">
        <v>0.3</v>
      </c>
      <c r="F38" s="15">
        <f t="shared" ca="1" si="260"/>
        <v>45956</v>
      </c>
      <c r="G38" s="15">
        <f t="shared" ca="1" si="259"/>
        <v>45977</v>
      </c>
      <c r="H38" s="24">
        <v>22</v>
      </c>
      <c r="I38" s="97"/>
      <c r="J38" s="6"/>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c r="EN38" s="27"/>
      <c r="EO38" s="27"/>
      <c r="EP38" s="27"/>
      <c r="EQ38" s="27"/>
      <c r="ER38" s="27"/>
      <c r="ES38" s="27"/>
      <c r="ET38" s="27"/>
      <c r="EU38" s="27"/>
      <c r="EV38" s="27"/>
      <c r="EW38" s="27"/>
      <c r="EX38" s="27"/>
      <c r="EY38" s="27"/>
      <c r="EZ38" s="27"/>
      <c r="FA38" s="27"/>
      <c r="FB38" s="27"/>
      <c r="FC38" s="27"/>
      <c r="FD38" s="27"/>
      <c r="FE38" s="27"/>
      <c r="FF38" s="27"/>
      <c r="FG38" s="27"/>
      <c r="FH38" s="27"/>
      <c r="FI38" s="27"/>
      <c r="FJ38" s="27"/>
      <c r="FK38" s="27"/>
      <c r="FL38" s="27"/>
      <c r="FM38" s="27"/>
      <c r="FN38" s="27"/>
      <c r="FO38" s="27"/>
      <c r="FP38" s="27"/>
      <c r="FQ38" s="27"/>
      <c r="FR38" s="27"/>
      <c r="FS38" s="27"/>
      <c r="FT38" s="27"/>
      <c r="FU38" s="27"/>
      <c r="FV38" s="27"/>
      <c r="FW38" s="27"/>
      <c r="FX38" s="27"/>
      <c r="FY38" s="27"/>
      <c r="FZ38" s="27"/>
      <c r="GA38" s="27"/>
      <c r="GB38" s="27"/>
      <c r="GC38" s="27"/>
      <c r="GD38" s="27"/>
      <c r="GE38" s="27"/>
      <c r="GF38" s="27"/>
      <c r="GG38" s="27"/>
      <c r="GH38" s="27"/>
      <c r="GI38" s="27"/>
      <c r="GJ38" s="27"/>
      <c r="GK38" s="27"/>
      <c r="GL38" s="27"/>
      <c r="GM38" s="27"/>
      <c r="GN38" s="27"/>
      <c r="GO38" s="27"/>
      <c r="GP38" s="27"/>
      <c r="GQ38" s="27"/>
      <c r="GR38" s="27"/>
      <c r="GS38" s="27"/>
      <c r="GT38" s="27"/>
      <c r="GU38" s="27"/>
      <c r="GV38" s="27"/>
      <c r="GW38" s="27"/>
      <c r="GX38" s="27"/>
      <c r="GY38" s="27"/>
      <c r="GZ38" s="27"/>
      <c r="HA38" s="27"/>
      <c r="HB38" s="27"/>
      <c r="HC38" s="27"/>
      <c r="HD38" s="27"/>
      <c r="HE38" s="27"/>
      <c r="HF38" s="27"/>
      <c r="HG38" s="27"/>
      <c r="HH38" s="27"/>
      <c r="HI38" s="27"/>
      <c r="HJ38" s="27"/>
      <c r="HK38" s="27"/>
      <c r="HL38" s="27"/>
      <c r="HM38" s="27"/>
      <c r="HN38" s="27"/>
      <c r="HO38" s="27"/>
      <c r="HP38" s="27"/>
      <c r="HQ38" s="27"/>
      <c r="HR38" s="27"/>
      <c r="HS38" s="27"/>
      <c r="HT38" s="27"/>
      <c r="HU38" s="27"/>
      <c r="HV38" s="27"/>
      <c r="HW38" s="27"/>
      <c r="HX38" s="27"/>
      <c r="HY38" s="27"/>
      <c r="HZ38" s="27"/>
      <c r="IA38" s="27"/>
      <c r="IB38" s="27"/>
      <c r="IC38" s="27"/>
      <c r="ID38" s="27"/>
      <c r="IE38" s="27"/>
      <c r="IF38" s="27"/>
      <c r="IG38" s="27"/>
      <c r="IH38" s="27"/>
      <c r="II38" s="27"/>
      <c r="IJ38" s="27"/>
      <c r="IK38" s="27"/>
      <c r="IL38" s="27"/>
      <c r="IM38" s="27"/>
      <c r="IN38" s="27"/>
      <c r="IO38" s="27"/>
      <c r="IP38" s="27"/>
      <c r="IQ38" s="27"/>
      <c r="IR38" s="27"/>
      <c r="IS38" s="27"/>
      <c r="IT38" s="27"/>
      <c r="IU38" s="27"/>
      <c r="IV38" s="27"/>
      <c r="IW38" s="27"/>
      <c r="IX38" s="27"/>
      <c r="IY38" s="27"/>
      <c r="IZ38" s="27"/>
      <c r="JA38" s="27"/>
      <c r="JB38" s="27"/>
      <c r="JC38" s="27"/>
      <c r="JD38" s="27"/>
      <c r="JE38" s="27"/>
      <c r="JF38" s="27"/>
      <c r="JG38" s="27"/>
      <c r="JH38" s="27"/>
      <c r="JI38" s="27"/>
      <c r="JJ38" s="27"/>
      <c r="JK38" s="27"/>
      <c r="JL38" s="27"/>
      <c r="JM38" s="27"/>
      <c r="JN38" s="27"/>
      <c r="JO38" s="27"/>
      <c r="JP38" s="27"/>
      <c r="JQ38" s="27"/>
      <c r="JR38" s="27"/>
      <c r="JS38" s="27"/>
      <c r="JT38" s="27"/>
      <c r="JU38" s="27"/>
      <c r="JV38" s="27"/>
      <c r="JW38" s="27"/>
      <c r="JX38" s="27"/>
      <c r="JY38" s="27"/>
      <c r="JZ38" s="27"/>
      <c r="KA38" s="27"/>
      <c r="KB38" s="27"/>
      <c r="KC38" s="27"/>
      <c r="KD38" s="27"/>
      <c r="KE38" s="27"/>
      <c r="KF38" s="27"/>
      <c r="KG38" s="27"/>
      <c r="KH38" s="27"/>
      <c r="KI38" s="27"/>
      <c r="KJ38" s="27"/>
      <c r="KK38" s="27"/>
      <c r="KL38" s="27"/>
      <c r="KM38" s="27"/>
      <c r="KN38" s="27"/>
      <c r="KO38" s="27"/>
      <c r="KP38" s="27"/>
      <c r="KQ38" s="27"/>
      <c r="KR38" s="27"/>
      <c r="KS38" s="27"/>
      <c r="KT38" s="27"/>
      <c r="KU38" s="27"/>
      <c r="KV38" s="27"/>
      <c r="KW38" s="27"/>
      <c r="KX38" s="27"/>
      <c r="KY38" s="27"/>
      <c r="KZ38" s="27"/>
      <c r="LA38" s="27"/>
      <c r="LB38" s="27"/>
      <c r="LC38" s="27"/>
      <c r="LD38" s="27"/>
      <c r="LE38" s="27"/>
      <c r="LF38" s="27"/>
      <c r="LG38" s="27"/>
      <c r="LH38" s="27"/>
      <c r="LI38" s="27"/>
      <c r="LJ38" s="27"/>
      <c r="LK38" s="27"/>
      <c r="LL38" s="27"/>
      <c r="LM38" s="27"/>
      <c r="LN38" s="27"/>
      <c r="LO38" s="27"/>
      <c r="LP38" s="27"/>
      <c r="LQ38" s="27"/>
      <c r="LR38" s="27"/>
      <c r="LS38" s="27"/>
      <c r="LT38" s="27"/>
      <c r="LU38" s="27"/>
      <c r="LV38" s="27"/>
      <c r="LW38" s="27"/>
      <c r="LX38" s="27"/>
      <c r="LY38" s="27"/>
      <c r="LZ38" s="27"/>
      <c r="MA38" s="27"/>
      <c r="MB38" s="27"/>
      <c r="MC38" s="27"/>
      <c r="MD38" s="27"/>
      <c r="ME38" s="27"/>
      <c r="MF38" s="27"/>
      <c r="MG38" s="27"/>
      <c r="MH38" s="27"/>
      <c r="MI38" s="27"/>
      <c r="MJ38" s="27"/>
      <c r="MK38" s="27"/>
      <c r="ML38" s="27"/>
      <c r="MM38" s="27"/>
      <c r="MN38" s="27"/>
      <c r="MO38" s="27"/>
      <c r="MP38" s="27"/>
      <c r="MQ38" s="27"/>
      <c r="MR38" s="27"/>
      <c r="MS38" s="27"/>
      <c r="MT38" s="27"/>
      <c r="MU38" s="27"/>
      <c r="MV38" s="27"/>
      <c r="MW38" s="27"/>
      <c r="MX38" s="27"/>
      <c r="MY38" s="27"/>
      <c r="MZ38" s="27"/>
      <c r="NA38" s="27"/>
      <c r="NB38" s="27"/>
      <c r="NC38" s="27"/>
      <c r="ND38" s="27"/>
      <c r="NE38" s="27"/>
      <c r="NF38" s="27"/>
      <c r="NG38" s="27"/>
      <c r="NH38" s="27"/>
      <c r="NI38" s="27"/>
      <c r="NJ38" s="27"/>
      <c r="NK38" s="27"/>
      <c r="NL38" s="27"/>
      <c r="NM38" s="27"/>
      <c r="NN38" s="27"/>
      <c r="NO38" s="27"/>
      <c r="NP38" s="27"/>
      <c r="NQ38" s="27"/>
    </row>
    <row r="39" spans="1:381" s="8" customFormat="1" ht="30" customHeight="1" thickBot="1" x14ac:dyDescent="0.2">
      <c r="A39" s="90"/>
      <c r="B39" s="33">
        <f t="shared" ref="B39:B42" si="263">+B38+1</f>
        <v>5</v>
      </c>
      <c r="C39" s="33" t="s">
        <v>48</v>
      </c>
      <c r="D39" s="13" t="s">
        <v>58</v>
      </c>
      <c r="E39" s="14">
        <v>0.2</v>
      </c>
      <c r="F39" s="15">
        <f t="shared" ca="1" si="260"/>
        <v>45966</v>
      </c>
      <c r="G39" s="15">
        <f t="shared" ca="1" si="259"/>
        <v>45995</v>
      </c>
      <c r="H39" s="24">
        <v>30</v>
      </c>
      <c r="I39" s="97"/>
      <c r="J39" s="6"/>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c r="EC39" s="27"/>
      <c r="ED39" s="27"/>
      <c r="EE39" s="27"/>
      <c r="EF39" s="27"/>
      <c r="EG39" s="27"/>
      <c r="EH39" s="27"/>
      <c r="EI39" s="27"/>
      <c r="EJ39" s="27"/>
      <c r="EK39" s="27"/>
      <c r="EL39" s="27"/>
      <c r="EM39" s="27"/>
      <c r="EN39" s="27"/>
      <c r="EO39" s="27"/>
      <c r="EP39" s="27"/>
      <c r="EQ39" s="27"/>
      <c r="ER39" s="27"/>
      <c r="ES39" s="27"/>
      <c r="ET39" s="27"/>
      <c r="EU39" s="27"/>
      <c r="EV39" s="27"/>
      <c r="EW39" s="27"/>
      <c r="EX39" s="27"/>
      <c r="EY39" s="27"/>
      <c r="EZ39" s="27"/>
      <c r="FA39" s="27"/>
      <c r="FB39" s="27"/>
      <c r="FC39" s="27"/>
      <c r="FD39" s="27"/>
      <c r="FE39" s="27"/>
      <c r="FF39" s="27"/>
      <c r="FG39" s="27"/>
      <c r="FH39" s="27"/>
      <c r="FI39" s="27"/>
      <c r="FJ39" s="27"/>
      <c r="FK39" s="27"/>
      <c r="FL39" s="27"/>
      <c r="FM39" s="27"/>
      <c r="FN39" s="27"/>
      <c r="FO39" s="27"/>
      <c r="FP39" s="27"/>
      <c r="FQ39" s="27"/>
      <c r="FR39" s="27"/>
      <c r="FS39" s="27"/>
      <c r="FT39" s="27"/>
      <c r="FU39" s="27"/>
      <c r="FV39" s="27"/>
      <c r="FW39" s="27"/>
      <c r="FX39" s="27"/>
      <c r="FY39" s="27"/>
      <c r="FZ39" s="27"/>
      <c r="GA39" s="27"/>
      <c r="GB39" s="27"/>
      <c r="GC39" s="27"/>
      <c r="GD39" s="27"/>
      <c r="GE39" s="27"/>
      <c r="GF39" s="27"/>
      <c r="GG39" s="27"/>
      <c r="GH39" s="27"/>
      <c r="GI39" s="27"/>
      <c r="GJ39" s="27"/>
      <c r="GK39" s="27"/>
      <c r="GL39" s="27"/>
      <c r="GM39" s="27"/>
      <c r="GN39" s="27"/>
      <c r="GO39" s="27"/>
      <c r="GP39" s="27"/>
      <c r="GQ39" s="27"/>
      <c r="GR39" s="27"/>
      <c r="GS39" s="27"/>
      <c r="GT39" s="27"/>
      <c r="GU39" s="27"/>
      <c r="GV39" s="27"/>
      <c r="GW39" s="27"/>
      <c r="GX39" s="27"/>
      <c r="GY39" s="27"/>
      <c r="GZ39" s="27"/>
      <c r="HA39" s="27"/>
      <c r="HB39" s="27"/>
      <c r="HC39" s="27"/>
      <c r="HD39" s="27"/>
      <c r="HE39" s="27"/>
      <c r="HF39" s="27"/>
      <c r="HG39" s="27"/>
      <c r="HH39" s="27"/>
      <c r="HI39" s="27"/>
      <c r="HJ39" s="27"/>
      <c r="HK39" s="27"/>
      <c r="HL39" s="27"/>
      <c r="HM39" s="27"/>
      <c r="HN39" s="27"/>
      <c r="HO39" s="27"/>
      <c r="HP39" s="27"/>
      <c r="HQ39" s="27"/>
      <c r="HR39" s="27"/>
      <c r="HS39" s="27"/>
      <c r="HT39" s="27"/>
      <c r="HU39" s="27"/>
      <c r="HV39" s="27"/>
      <c r="HW39" s="27"/>
      <c r="HX39" s="27"/>
      <c r="HY39" s="27"/>
      <c r="HZ39" s="27"/>
      <c r="IA39" s="27"/>
      <c r="IB39" s="27"/>
      <c r="IC39" s="27"/>
      <c r="ID39" s="27"/>
      <c r="IE39" s="27"/>
      <c r="IF39" s="27"/>
      <c r="IG39" s="27"/>
      <c r="IH39" s="27"/>
      <c r="II39" s="27"/>
      <c r="IJ39" s="27"/>
      <c r="IK39" s="27"/>
      <c r="IL39" s="27"/>
      <c r="IM39" s="27"/>
      <c r="IN39" s="27"/>
      <c r="IO39" s="27"/>
      <c r="IP39" s="27"/>
      <c r="IQ39" s="27"/>
      <c r="IR39" s="27"/>
      <c r="IS39" s="27"/>
      <c r="IT39" s="27"/>
      <c r="IU39" s="27"/>
      <c r="IV39" s="27"/>
      <c r="IW39" s="27"/>
      <c r="IX39" s="27"/>
      <c r="IY39" s="27"/>
      <c r="IZ39" s="27"/>
      <c r="JA39" s="27"/>
      <c r="JB39" s="27"/>
      <c r="JC39" s="27"/>
      <c r="JD39" s="27"/>
      <c r="JE39" s="27"/>
      <c r="JF39" s="27"/>
      <c r="JG39" s="27"/>
      <c r="JH39" s="27"/>
      <c r="JI39" s="27"/>
      <c r="JJ39" s="27"/>
      <c r="JK39" s="27"/>
      <c r="JL39" s="27"/>
      <c r="JM39" s="27"/>
      <c r="JN39" s="27"/>
      <c r="JO39" s="27"/>
      <c r="JP39" s="27"/>
      <c r="JQ39" s="27"/>
      <c r="JR39" s="27"/>
      <c r="JS39" s="27"/>
      <c r="JT39" s="27"/>
      <c r="JU39" s="27"/>
      <c r="JV39" s="27"/>
      <c r="JW39" s="27"/>
      <c r="JX39" s="27"/>
      <c r="JY39" s="27"/>
      <c r="JZ39" s="27"/>
      <c r="KA39" s="27"/>
      <c r="KB39" s="27"/>
      <c r="KC39" s="27"/>
      <c r="KD39" s="27"/>
      <c r="KE39" s="27"/>
      <c r="KF39" s="27"/>
      <c r="KG39" s="27"/>
      <c r="KH39" s="27"/>
      <c r="KI39" s="27"/>
      <c r="KJ39" s="27"/>
      <c r="KK39" s="27"/>
      <c r="KL39" s="27"/>
      <c r="KM39" s="27"/>
      <c r="KN39" s="27"/>
      <c r="KO39" s="27"/>
      <c r="KP39" s="27"/>
      <c r="KQ39" s="27"/>
      <c r="KR39" s="27"/>
      <c r="KS39" s="27"/>
      <c r="KT39" s="27"/>
      <c r="KU39" s="27"/>
      <c r="KV39" s="27"/>
      <c r="KW39" s="27"/>
      <c r="KX39" s="27"/>
      <c r="KY39" s="27"/>
      <c r="KZ39" s="27"/>
      <c r="LA39" s="27"/>
      <c r="LB39" s="27"/>
      <c r="LC39" s="27"/>
      <c r="LD39" s="27"/>
      <c r="LE39" s="27"/>
      <c r="LF39" s="27"/>
      <c r="LG39" s="27"/>
      <c r="LH39" s="27"/>
      <c r="LI39" s="27"/>
      <c r="LJ39" s="27"/>
      <c r="LK39" s="27"/>
      <c r="LL39" s="27"/>
      <c r="LM39" s="27"/>
      <c r="LN39" s="27"/>
      <c r="LO39" s="27"/>
      <c r="LP39" s="27"/>
      <c r="LQ39" s="27"/>
      <c r="LR39" s="27"/>
      <c r="LS39" s="27"/>
      <c r="LT39" s="27"/>
      <c r="LU39" s="27"/>
      <c r="LV39" s="27"/>
      <c r="LW39" s="27"/>
      <c r="LX39" s="27"/>
      <c r="LY39" s="27"/>
      <c r="LZ39" s="27"/>
      <c r="MA39" s="27"/>
      <c r="MB39" s="27"/>
      <c r="MC39" s="27"/>
      <c r="MD39" s="27"/>
      <c r="ME39" s="27"/>
      <c r="MF39" s="27"/>
      <c r="MG39" s="27"/>
      <c r="MH39" s="27"/>
      <c r="MI39" s="27"/>
      <c r="MJ39" s="27"/>
      <c r="MK39" s="27"/>
      <c r="ML39" s="27"/>
      <c r="MM39" s="27"/>
      <c r="MN39" s="27"/>
      <c r="MO39" s="27"/>
      <c r="MP39" s="27"/>
      <c r="MQ39" s="27"/>
      <c r="MR39" s="27"/>
      <c r="MS39" s="27"/>
      <c r="MT39" s="27"/>
      <c r="MU39" s="27"/>
      <c r="MV39" s="27"/>
      <c r="MW39" s="27"/>
      <c r="MX39" s="27"/>
      <c r="MY39" s="27"/>
      <c r="MZ39" s="27"/>
      <c r="NA39" s="27"/>
      <c r="NB39" s="27"/>
      <c r="NC39" s="27"/>
      <c r="ND39" s="27"/>
      <c r="NE39" s="27"/>
      <c r="NF39" s="27"/>
      <c r="NG39" s="27"/>
      <c r="NH39" s="27"/>
      <c r="NI39" s="27"/>
      <c r="NJ39" s="27"/>
      <c r="NK39" s="27"/>
      <c r="NL39" s="27"/>
      <c r="NM39" s="27"/>
      <c r="NN39" s="27"/>
      <c r="NO39" s="27"/>
      <c r="NP39" s="27"/>
      <c r="NQ39" s="27"/>
    </row>
    <row r="40" spans="1:381" s="8" customFormat="1" ht="30" customHeight="1" thickBot="1" x14ac:dyDescent="0.2">
      <c r="A40" s="90"/>
      <c r="B40" s="33">
        <f t="shared" si="263"/>
        <v>6</v>
      </c>
      <c r="C40" s="33" t="s">
        <v>49</v>
      </c>
      <c r="D40" s="13" t="s">
        <v>58</v>
      </c>
      <c r="E40" s="14">
        <v>0.2</v>
      </c>
      <c r="F40" s="15">
        <f t="shared" ca="1" si="260"/>
        <v>45976</v>
      </c>
      <c r="G40" s="15">
        <f t="shared" ca="1" si="257"/>
        <v>45990</v>
      </c>
      <c r="H40" s="24">
        <v>15</v>
      </c>
      <c r="I40" s="97"/>
      <c r="J40" s="6"/>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c r="DK40" s="27"/>
      <c r="DL40" s="27"/>
      <c r="DM40" s="27"/>
      <c r="DN40" s="27"/>
      <c r="DO40" s="27"/>
      <c r="DP40" s="27"/>
      <c r="DQ40" s="27"/>
      <c r="DR40" s="27"/>
      <c r="DS40" s="27"/>
      <c r="DT40" s="27"/>
      <c r="DU40" s="27"/>
      <c r="DV40" s="27"/>
      <c r="DW40" s="27"/>
      <c r="DX40" s="27"/>
      <c r="DY40" s="27"/>
      <c r="DZ40" s="27"/>
      <c r="EA40" s="27"/>
      <c r="EB40" s="27"/>
      <c r="EC40" s="27"/>
      <c r="ED40" s="27"/>
      <c r="EE40" s="27"/>
      <c r="EF40" s="27"/>
      <c r="EG40" s="27"/>
      <c r="EH40" s="27"/>
      <c r="EI40" s="27"/>
      <c r="EJ40" s="27"/>
      <c r="EK40" s="27"/>
      <c r="EL40" s="27"/>
      <c r="EM40" s="27"/>
      <c r="EN40" s="27"/>
      <c r="EO40" s="27"/>
      <c r="EP40" s="27"/>
      <c r="EQ40" s="27"/>
      <c r="ER40" s="27"/>
      <c r="ES40" s="27"/>
      <c r="ET40" s="27"/>
      <c r="EU40" s="27"/>
      <c r="EV40" s="27"/>
      <c r="EW40" s="27"/>
      <c r="EX40" s="27"/>
      <c r="EY40" s="27"/>
      <c r="EZ40" s="27"/>
      <c r="FA40" s="27"/>
      <c r="FB40" s="27"/>
      <c r="FC40" s="27"/>
      <c r="FD40" s="27"/>
      <c r="FE40" s="27"/>
      <c r="FF40" s="27"/>
      <c r="FG40" s="27"/>
      <c r="FH40" s="27"/>
      <c r="FI40" s="27"/>
      <c r="FJ40" s="27"/>
      <c r="FK40" s="27"/>
      <c r="FL40" s="27"/>
      <c r="FM40" s="27"/>
      <c r="FN40" s="27"/>
      <c r="FO40" s="27"/>
      <c r="FP40" s="27"/>
      <c r="FQ40" s="27"/>
      <c r="FR40" s="27"/>
      <c r="FS40" s="27"/>
      <c r="FT40" s="27"/>
      <c r="FU40" s="27"/>
      <c r="FV40" s="27"/>
      <c r="FW40" s="27"/>
      <c r="FX40" s="27"/>
      <c r="FY40" s="27"/>
      <c r="FZ40" s="27"/>
      <c r="GA40" s="27"/>
      <c r="GB40" s="27"/>
      <c r="GC40" s="27"/>
      <c r="GD40" s="27"/>
      <c r="GE40" s="27"/>
      <c r="GF40" s="27"/>
      <c r="GG40" s="27"/>
      <c r="GH40" s="27"/>
      <c r="GI40" s="27"/>
      <c r="GJ40" s="27"/>
      <c r="GK40" s="27"/>
      <c r="GL40" s="27"/>
      <c r="GM40" s="27"/>
      <c r="GN40" s="27"/>
      <c r="GO40" s="27"/>
      <c r="GP40" s="27"/>
      <c r="GQ40" s="27"/>
      <c r="GR40" s="27"/>
      <c r="GS40" s="27"/>
      <c r="GT40" s="27"/>
      <c r="GU40" s="27"/>
      <c r="GV40" s="27"/>
      <c r="GW40" s="27"/>
      <c r="GX40" s="27"/>
      <c r="GY40" s="27"/>
      <c r="GZ40" s="27"/>
      <c r="HA40" s="27"/>
      <c r="HB40" s="27"/>
      <c r="HC40" s="27"/>
      <c r="HD40" s="27"/>
      <c r="HE40" s="27"/>
      <c r="HF40" s="27"/>
      <c r="HG40" s="27"/>
      <c r="HH40" s="27"/>
      <c r="HI40" s="27"/>
      <c r="HJ40" s="27"/>
      <c r="HK40" s="27"/>
      <c r="HL40" s="27"/>
      <c r="HM40" s="27"/>
      <c r="HN40" s="27"/>
      <c r="HO40" s="27"/>
      <c r="HP40" s="27"/>
      <c r="HQ40" s="27"/>
      <c r="HR40" s="27"/>
      <c r="HS40" s="27"/>
      <c r="HT40" s="27"/>
      <c r="HU40" s="27"/>
      <c r="HV40" s="27"/>
      <c r="HW40" s="27"/>
      <c r="HX40" s="27"/>
      <c r="HY40" s="27"/>
      <c r="HZ40" s="27"/>
      <c r="IA40" s="27"/>
      <c r="IB40" s="27"/>
      <c r="IC40" s="27"/>
      <c r="ID40" s="27"/>
      <c r="IE40" s="27"/>
      <c r="IF40" s="27"/>
      <c r="IG40" s="27"/>
      <c r="IH40" s="27"/>
      <c r="II40" s="27"/>
      <c r="IJ40" s="27"/>
      <c r="IK40" s="27"/>
      <c r="IL40" s="27"/>
      <c r="IM40" s="27"/>
      <c r="IN40" s="27"/>
      <c r="IO40" s="27"/>
      <c r="IP40" s="27"/>
      <c r="IQ40" s="27"/>
      <c r="IR40" s="27"/>
      <c r="IS40" s="27"/>
      <c r="IT40" s="27"/>
      <c r="IU40" s="27"/>
      <c r="IV40" s="27"/>
      <c r="IW40" s="27"/>
      <c r="IX40" s="27"/>
      <c r="IY40" s="27"/>
      <c r="IZ40" s="27"/>
      <c r="JA40" s="27"/>
      <c r="JB40" s="27"/>
      <c r="JC40" s="27"/>
      <c r="JD40" s="27"/>
      <c r="JE40" s="27"/>
      <c r="JF40" s="27"/>
      <c r="JG40" s="27"/>
      <c r="JH40" s="27"/>
      <c r="JI40" s="27"/>
      <c r="JJ40" s="27"/>
      <c r="JK40" s="27"/>
      <c r="JL40" s="27"/>
      <c r="JM40" s="27"/>
      <c r="JN40" s="27"/>
      <c r="JO40" s="27"/>
      <c r="JP40" s="27"/>
      <c r="JQ40" s="27"/>
      <c r="JR40" s="27"/>
      <c r="JS40" s="27"/>
      <c r="JT40" s="27"/>
      <c r="JU40" s="27"/>
      <c r="JV40" s="27"/>
      <c r="JW40" s="27"/>
      <c r="JX40" s="27"/>
      <c r="JY40" s="27"/>
      <c r="JZ40" s="27"/>
      <c r="KA40" s="27"/>
      <c r="KB40" s="27"/>
      <c r="KC40" s="27"/>
      <c r="KD40" s="27"/>
      <c r="KE40" s="27"/>
      <c r="KF40" s="27"/>
      <c r="KG40" s="27"/>
      <c r="KH40" s="27"/>
      <c r="KI40" s="27"/>
      <c r="KJ40" s="27"/>
      <c r="KK40" s="27"/>
      <c r="KL40" s="27"/>
      <c r="KM40" s="27"/>
      <c r="KN40" s="27"/>
      <c r="KO40" s="27"/>
      <c r="KP40" s="27"/>
      <c r="KQ40" s="27"/>
      <c r="KR40" s="27"/>
      <c r="KS40" s="27"/>
      <c r="KT40" s="27"/>
      <c r="KU40" s="27"/>
      <c r="KV40" s="27"/>
      <c r="KW40" s="27"/>
      <c r="KX40" s="27"/>
      <c r="KY40" s="27"/>
      <c r="KZ40" s="27"/>
      <c r="LA40" s="27"/>
      <c r="LB40" s="27"/>
      <c r="LC40" s="27"/>
      <c r="LD40" s="27"/>
      <c r="LE40" s="27"/>
      <c r="LF40" s="27"/>
      <c r="LG40" s="27"/>
      <c r="LH40" s="27"/>
      <c r="LI40" s="27"/>
      <c r="LJ40" s="27"/>
      <c r="LK40" s="27"/>
      <c r="LL40" s="27"/>
      <c r="LM40" s="27"/>
      <c r="LN40" s="27"/>
      <c r="LO40" s="27"/>
      <c r="LP40" s="27"/>
      <c r="LQ40" s="27"/>
      <c r="LR40" s="27"/>
      <c r="LS40" s="27"/>
      <c r="LT40" s="27"/>
      <c r="LU40" s="27"/>
      <c r="LV40" s="27"/>
      <c r="LW40" s="27"/>
      <c r="LX40" s="27"/>
      <c r="LY40" s="27"/>
      <c r="LZ40" s="27"/>
      <c r="MA40" s="27"/>
      <c r="MB40" s="27"/>
      <c r="MC40" s="27"/>
      <c r="MD40" s="27"/>
      <c r="ME40" s="27"/>
      <c r="MF40" s="27"/>
      <c r="MG40" s="27"/>
      <c r="MH40" s="27"/>
      <c r="MI40" s="27"/>
      <c r="MJ40" s="27"/>
      <c r="MK40" s="27"/>
      <c r="ML40" s="27"/>
      <c r="MM40" s="27"/>
      <c r="MN40" s="27"/>
      <c r="MO40" s="27"/>
      <c r="MP40" s="27"/>
      <c r="MQ40" s="27"/>
      <c r="MR40" s="27"/>
      <c r="MS40" s="27"/>
      <c r="MT40" s="27"/>
      <c r="MU40" s="27"/>
      <c r="MV40" s="27"/>
      <c r="MW40" s="27"/>
      <c r="MX40" s="27"/>
      <c r="MY40" s="27"/>
      <c r="MZ40" s="27"/>
      <c r="NA40" s="27"/>
      <c r="NB40" s="27"/>
      <c r="NC40" s="27"/>
      <c r="ND40" s="27"/>
      <c r="NE40" s="27"/>
      <c r="NF40" s="27"/>
      <c r="NG40" s="27"/>
      <c r="NH40" s="27"/>
      <c r="NI40" s="27"/>
      <c r="NJ40" s="27"/>
      <c r="NK40" s="27"/>
      <c r="NL40" s="27"/>
      <c r="NM40" s="27"/>
      <c r="NN40" s="27"/>
      <c r="NO40" s="27"/>
      <c r="NP40" s="27"/>
      <c r="NQ40" s="27"/>
    </row>
    <row r="41" spans="1:381" s="8" customFormat="1" ht="30" customHeight="1" thickBot="1" x14ac:dyDescent="0.2">
      <c r="A41" s="90"/>
      <c r="B41" s="33">
        <f t="shared" si="263"/>
        <v>7</v>
      </c>
      <c r="C41" s="33" t="s">
        <v>57</v>
      </c>
      <c r="D41" s="13" t="s">
        <v>39</v>
      </c>
      <c r="E41" s="14">
        <v>0.15</v>
      </c>
      <c r="F41" s="15">
        <f t="shared" ca="1" si="260"/>
        <v>45986</v>
      </c>
      <c r="G41" s="15">
        <f t="shared" ca="1" si="257"/>
        <v>46005</v>
      </c>
      <c r="H41" s="24">
        <v>20</v>
      </c>
      <c r="I41" s="97"/>
      <c r="J41" s="6"/>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27"/>
      <c r="GQ41" s="27"/>
      <c r="GR41" s="27"/>
      <c r="GS41" s="27"/>
      <c r="GT41" s="27"/>
      <c r="GU41" s="27"/>
      <c r="GV41" s="27"/>
      <c r="GW41" s="27"/>
      <c r="GX41" s="27"/>
      <c r="GY41" s="27"/>
      <c r="GZ41" s="27"/>
      <c r="HA41" s="27"/>
      <c r="HB41" s="27"/>
      <c r="HC41" s="27"/>
      <c r="HD41" s="27"/>
      <c r="HE41" s="27"/>
      <c r="HF41" s="27"/>
      <c r="HG41" s="27"/>
      <c r="HH41" s="27"/>
      <c r="HI41" s="27"/>
      <c r="HJ41" s="27"/>
      <c r="HK41" s="27"/>
      <c r="HL41" s="27"/>
      <c r="HM41" s="27"/>
      <c r="HN41" s="27"/>
      <c r="HO41" s="27"/>
      <c r="HP41" s="27"/>
      <c r="HQ41" s="27"/>
      <c r="HR41" s="27"/>
      <c r="HS41" s="27"/>
      <c r="HT41" s="27"/>
      <c r="HU41" s="27"/>
      <c r="HV41" s="27"/>
      <c r="HW41" s="27"/>
      <c r="HX41" s="27"/>
      <c r="HY41" s="27"/>
      <c r="HZ41" s="27"/>
      <c r="IA41" s="27"/>
      <c r="IB41" s="27"/>
      <c r="IC41" s="27"/>
      <c r="ID41" s="27"/>
      <c r="IE41" s="27"/>
      <c r="IF41" s="27"/>
      <c r="IG41" s="27"/>
      <c r="IH41" s="27"/>
      <c r="II41" s="27"/>
      <c r="IJ41" s="27"/>
      <c r="IK41" s="27"/>
      <c r="IL41" s="27"/>
      <c r="IM41" s="27"/>
      <c r="IN41" s="27"/>
      <c r="IO41" s="27"/>
      <c r="IP41" s="27"/>
      <c r="IQ41" s="27"/>
      <c r="IR41" s="27"/>
      <c r="IS41" s="27"/>
      <c r="IT41" s="27"/>
      <c r="IU41" s="27"/>
      <c r="IV41" s="27"/>
      <c r="IW41" s="27"/>
      <c r="IX41" s="27"/>
      <c r="IY41" s="27"/>
      <c r="IZ41" s="27"/>
      <c r="JA41" s="27"/>
      <c r="JB41" s="27"/>
      <c r="JC41" s="27"/>
      <c r="JD41" s="27"/>
      <c r="JE41" s="27"/>
      <c r="JF41" s="27"/>
      <c r="JG41" s="27"/>
      <c r="JH41" s="27"/>
      <c r="JI41" s="27"/>
      <c r="JJ41" s="27"/>
      <c r="JK41" s="27"/>
      <c r="JL41" s="27"/>
      <c r="JM41" s="27"/>
      <c r="JN41" s="27"/>
      <c r="JO41" s="27"/>
      <c r="JP41" s="27"/>
      <c r="JQ41" s="27"/>
      <c r="JR41" s="27"/>
      <c r="JS41" s="27"/>
      <c r="JT41" s="27"/>
      <c r="JU41" s="27"/>
      <c r="JV41" s="27"/>
      <c r="JW41" s="27"/>
      <c r="JX41" s="27"/>
      <c r="JY41" s="27"/>
      <c r="JZ41" s="27"/>
      <c r="KA41" s="27"/>
      <c r="KB41" s="27"/>
      <c r="KC41" s="27"/>
      <c r="KD41" s="27"/>
      <c r="KE41" s="27"/>
      <c r="KF41" s="27"/>
      <c r="KG41" s="27"/>
      <c r="KH41" s="27"/>
      <c r="KI41" s="27"/>
      <c r="KJ41" s="27"/>
      <c r="KK41" s="27"/>
      <c r="KL41" s="27"/>
      <c r="KM41" s="27"/>
      <c r="KN41" s="27"/>
      <c r="KO41" s="27"/>
      <c r="KP41" s="27"/>
      <c r="KQ41" s="27"/>
      <c r="KR41" s="27"/>
      <c r="KS41" s="27"/>
      <c r="KT41" s="27"/>
      <c r="KU41" s="27"/>
      <c r="KV41" s="27"/>
      <c r="KW41" s="27"/>
      <c r="KX41" s="27"/>
      <c r="KY41" s="27"/>
      <c r="KZ41" s="27"/>
      <c r="LA41" s="27"/>
      <c r="LB41" s="27"/>
      <c r="LC41" s="27"/>
      <c r="LD41" s="27"/>
      <c r="LE41" s="27"/>
      <c r="LF41" s="27"/>
      <c r="LG41" s="27"/>
      <c r="LH41" s="27"/>
      <c r="LI41" s="27"/>
      <c r="LJ41" s="27"/>
      <c r="LK41" s="27"/>
      <c r="LL41" s="27"/>
      <c r="LM41" s="27"/>
      <c r="LN41" s="27"/>
      <c r="LO41" s="27"/>
      <c r="LP41" s="27"/>
      <c r="LQ41" s="27"/>
      <c r="LR41" s="27"/>
      <c r="LS41" s="27"/>
      <c r="LT41" s="27"/>
      <c r="LU41" s="27"/>
      <c r="LV41" s="27"/>
      <c r="LW41" s="27"/>
      <c r="LX41" s="27"/>
      <c r="LY41" s="27"/>
      <c r="LZ41" s="27"/>
      <c r="MA41" s="27"/>
      <c r="MB41" s="27"/>
      <c r="MC41" s="27"/>
      <c r="MD41" s="27"/>
      <c r="ME41" s="27"/>
      <c r="MF41" s="27"/>
      <c r="MG41" s="27"/>
      <c r="MH41" s="27"/>
      <c r="MI41" s="27"/>
      <c r="MJ41" s="27"/>
      <c r="MK41" s="27"/>
      <c r="ML41" s="27"/>
      <c r="MM41" s="27"/>
      <c r="MN41" s="27"/>
      <c r="MO41" s="27"/>
      <c r="MP41" s="27"/>
      <c r="MQ41" s="27"/>
      <c r="MR41" s="27"/>
      <c r="MS41" s="27"/>
      <c r="MT41" s="27"/>
      <c r="MU41" s="27"/>
      <c r="MV41" s="27"/>
      <c r="MW41" s="27"/>
      <c r="MX41" s="27"/>
      <c r="MY41" s="27"/>
      <c r="MZ41" s="27"/>
      <c r="NA41" s="27"/>
      <c r="NB41" s="27"/>
      <c r="NC41" s="27"/>
      <c r="ND41" s="27"/>
      <c r="NE41" s="27"/>
      <c r="NF41" s="27"/>
      <c r="NG41" s="27"/>
      <c r="NH41" s="27"/>
      <c r="NI41" s="27"/>
      <c r="NJ41" s="27"/>
      <c r="NK41" s="27"/>
      <c r="NL41" s="27"/>
      <c r="NM41" s="27"/>
      <c r="NN41" s="27"/>
      <c r="NO41" s="27"/>
      <c r="NP41" s="27"/>
      <c r="NQ41" s="27"/>
    </row>
    <row r="42" spans="1:381" s="8" customFormat="1" ht="30" customHeight="1" thickBot="1" x14ac:dyDescent="0.2">
      <c r="A42" s="90"/>
      <c r="B42" s="33">
        <f t="shared" si="263"/>
        <v>8</v>
      </c>
      <c r="C42" s="33" t="s">
        <v>50</v>
      </c>
      <c r="D42" s="13" t="s">
        <v>59</v>
      </c>
      <c r="E42" s="14">
        <v>0.12</v>
      </c>
      <c r="F42" s="15">
        <f t="shared" ca="1" si="260"/>
        <v>45996</v>
      </c>
      <c r="G42" s="15">
        <f t="shared" ca="1" si="257"/>
        <v>46010</v>
      </c>
      <c r="H42" s="24">
        <v>15</v>
      </c>
      <c r="I42" s="97"/>
      <c r="J42" s="6"/>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27"/>
      <c r="GQ42" s="27"/>
      <c r="GR42" s="27"/>
      <c r="GS42" s="27"/>
      <c r="GT42" s="27"/>
      <c r="GU42" s="27"/>
      <c r="GV42" s="27"/>
      <c r="GW42" s="27"/>
      <c r="GX42" s="27"/>
      <c r="GY42" s="27"/>
      <c r="GZ42" s="27"/>
      <c r="HA42" s="27"/>
      <c r="HB42" s="27"/>
      <c r="HC42" s="27"/>
      <c r="HD42" s="27"/>
      <c r="HE42" s="27"/>
      <c r="HF42" s="27"/>
      <c r="HG42" s="27"/>
      <c r="HH42" s="27"/>
      <c r="HI42" s="27"/>
      <c r="HJ42" s="27"/>
      <c r="HK42" s="27"/>
      <c r="HL42" s="27"/>
      <c r="HM42" s="27"/>
      <c r="HN42" s="27"/>
      <c r="HO42" s="27"/>
      <c r="HP42" s="27"/>
      <c r="HQ42" s="27"/>
      <c r="HR42" s="27"/>
      <c r="HS42" s="27"/>
      <c r="HT42" s="27"/>
      <c r="HU42" s="27"/>
      <c r="HV42" s="27"/>
      <c r="HW42" s="27"/>
      <c r="HX42" s="27"/>
      <c r="HY42" s="27"/>
      <c r="HZ42" s="27"/>
      <c r="IA42" s="27"/>
      <c r="IB42" s="27"/>
      <c r="IC42" s="27"/>
      <c r="ID42" s="27"/>
      <c r="IE42" s="27"/>
      <c r="IF42" s="27"/>
      <c r="IG42" s="27"/>
      <c r="IH42" s="27"/>
      <c r="II42" s="27"/>
      <c r="IJ42" s="27"/>
      <c r="IK42" s="27"/>
      <c r="IL42" s="27"/>
      <c r="IM42" s="27"/>
      <c r="IN42" s="27"/>
      <c r="IO42" s="27"/>
      <c r="IP42" s="27"/>
      <c r="IQ42" s="27"/>
      <c r="IR42" s="27"/>
      <c r="IS42" s="27"/>
      <c r="IT42" s="27"/>
      <c r="IU42" s="27"/>
      <c r="IV42" s="27"/>
      <c r="IW42" s="27"/>
      <c r="IX42" s="27"/>
      <c r="IY42" s="27"/>
      <c r="IZ42" s="27"/>
      <c r="JA42" s="27"/>
      <c r="JB42" s="27"/>
      <c r="JC42" s="27"/>
      <c r="JD42" s="27"/>
      <c r="JE42" s="27"/>
      <c r="JF42" s="27"/>
      <c r="JG42" s="27"/>
      <c r="JH42" s="27"/>
      <c r="JI42" s="27"/>
      <c r="JJ42" s="27"/>
      <c r="JK42" s="27"/>
      <c r="JL42" s="27"/>
      <c r="JM42" s="27"/>
      <c r="JN42" s="27"/>
      <c r="JO42" s="27"/>
      <c r="JP42" s="27"/>
      <c r="JQ42" s="27"/>
      <c r="JR42" s="27"/>
      <c r="JS42" s="27"/>
      <c r="JT42" s="27"/>
      <c r="JU42" s="27"/>
      <c r="JV42" s="27"/>
      <c r="JW42" s="27"/>
      <c r="JX42" s="27"/>
      <c r="JY42" s="27"/>
      <c r="JZ42" s="27"/>
      <c r="KA42" s="27"/>
      <c r="KB42" s="27"/>
      <c r="KC42" s="27"/>
      <c r="KD42" s="27"/>
      <c r="KE42" s="27"/>
      <c r="KF42" s="27"/>
      <c r="KG42" s="27"/>
      <c r="KH42" s="27"/>
      <c r="KI42" s="27"/>
      <c r="KJ42" s="27"/>
      <c r="KK42" s="27"/>
      <c r="KL42" s="27"/>
      <c r="KM42" s="27"/>
      <c r="KN42" s="27"/>
      <c r="KO42" s="27"/>
      <c r="KP42" s="27"/>
      <c r="KQ42" s="27"/>
      <c r="KR42" s="27"/>
      <c r="KS42" s="27"/>
      <c r="KT42" s="27"/>
      <c r="KU42" s="27"/>
      <c r="KV42" s="27"/>
      <c r="KW42" s="27"/>
      <c r="KX42" s="27"/>
      <c r="KY42" s="27"/>
      <c r="KZ42" s="27"/>
      <c r="LA42" s="27"/>
      <c r="LB42" s="27"/>
      <c r="LC42" s="27"/>
      <c r="LD42" s="27"/>
      <c r="LE42" s="27"/>
      <c r="LF42" s="27"/>
      <c r="LG42" s="27"/>
      <c r="LH42" s="27"/>
      <c r="LI42" s="27"/>
      <c r="LJ42" s="27"/>
      <c r="LK42" s="27"/>
      <c r="LL42" s="27"/>
      <c r="LM42" s="27"/>
      <c r="LN42" s="27"/>
      <c r="LO42" s="27"/>
      <c r="LP42" s="27"/>
      <c r="LQ42" s="27"/>
      <c r="LR42" s="27"/>
      <c r="LS42" s="27"/>
      <c r="LT42" s="27"/>
      <c r="LU42" s="27"/>
      <c r="LV42" s="27"/>
      <c r="LW42" s="27"/>
      <c r="LX42" s="27"/>
      <c r="LY42" s="27"/>
      <c r="LZ42" s="27"/>
      <c r="MA42" s="27"/>
      <c r="MB42" s="27"/>
      <c r="MC42" s="27"/>
      <c r="MD42" s="27"/>
      <c r="ME42" s="27"/>
      <c r="MF42" s="27"/>
      <c r="MG42" s="27"/>
      <c r="MH42" s="27"/>
      <c r="MI42" s="27"/>
      <c r="MJ42" s="27"/>
      <c r="MK42" s="27"/>
      <c r="ML42" s="27"/>
      <c r="MM42" s="27"/>
      <c r="MN42" s="27"/>
      <c r="MO42" s="27"/>
      <c r="MP42" s="27"/>
      <c r="MQ42" s="27"/>
      <c r="MR42" s="27"/>
      <c r="MS42" s="27"/>
      <c r="MT42" s="27"/>
      <c r="MU42" s="27"/>
      <c r="MV42" s="27"/>
      <c r="MW42" s="27"/>
      <c r="MX42" s="27"/>
      <c r="MY42" s="27"/>
      <c r="MZ42" s="27"/>
      <c r="NA42" s="27"/>
      <c r="NB42" s="27"/>
      <c r="NC42" s="27"/>
      <c r="ND42" s="27"/>
      <c r="NE42" s="27"/>
      <c r="NF42" s="27"/>
      <c r="NG42" s="27"/>
      <c r="NH42" s="27"/>
      <c r="NI42" s="27"/>
      <c r="NJ42" s="27"/>
      <c r="NK42" s="27"/>
      <c r="NL42" s="27"/>
      <c r="NM42" s="27"/>
      <c r="NN42" s="27"/>
      <c r="NO42" s="27"/>
      <c r="NP42" s="27"/>
      <c r="NQ42" s="27"/>
    </row>
    <row r="43" spans="1:381" s="8" customFormat="1" ht="30" customHeight="1" thickBot="1" x14ac:dyDescent="0.2">
      <c r="A43" s="90"/>
      <c r="B43" s="12">
        <f>B42+0.1</f>
        <v>8.1</v>
      </c>
      <c r="C43" s="32" t="s">
        <v>62</v>
      </c>
      <c r="D43" s="13" t="s">
        <v>39</v>
      </c>
      <c r="E43" s="14">
        <v>0.1</v>
      </c>
      <c r="F43" s="15">
        <f t="shared" ca="1" si="260"/>
        <v>46006</v>
      </c>
      <c r="G43" s="15">
        <f t="shared" ca="1" si="257"/>
        <v>46035</v>
      </c>
      <c r="H43" s="24">
        <v>30</v>
      </c>
      <c r="I43" s="97"/>
      <c r="J43" s="6"/>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27"/>
      <c r="DY43" s="27"/>
      <c r="DZ43" s="27"/>
      <c r="EA43" s="27"/>
      <c r="EB43" s="27"/>
      <c r="EC43" s="27"/>
      <c r="ED43" s="27"/>
      <c r="EE43" s="27"/>
      <c r="EF43" s="27"/>
      <c r="EG43" s="27"/>
      <c r="EH43" s="27"/>
      <c r="EI43" s="27"/>
      <c r="EJ43" s="27"/>
      <c r="EK43" s="27"/>
      <c r="EL43" s="27"/>
      <c r="EM43" s="27"/>
      <c r="EN43" s="27"/>
      <c r="EO43" s="27"/>
      <c r="EP43" s="27"/>
      <c r="EQ43" s="27"/>
      <c r="ER43" s="27"/>
      <c r="ES43" s="27"/>
      <c r="ET43" s="27"/>
      <c r="EU43" s="27"/>
      <c r="EV43" s="27"/>
      <c r="EW43" s="27"/>
      <c r="EX43" s="27"/>
      <c r="EY43" s="27"/>
      <c r="EZ43" s="27"/>
      <c r="FA43" s="27"/>
      <c r="FB43" s="27"/>
      <c r="FC43" s="27"/>
      <c r="FD43" s="27"/>
      <c r="FE43" s="27"/>
      <c r="FF43" s="27"/>
      <c r="FG43" s="27"/>
      <c r="FH43" s="27"/>
      <c r="FI43" s="27"/>
      <c r="FJ43" s="27"/>
      <c r="FK43" s="27"/>
      <c r="FL43" s="27"/>
      <c r="FM43" s="27"/>
      <c r="FN43" s="27"/>
      <c r="FO43" s="27"/>
      <c r="FP43" s="27"/>
      <c r="FQ43" s="27"/>
      <c r="FR43" s="27"/>
      <c r="FS43" s="27"/>
      <c r="FT43" s="27"/>
      <c r="FU43" s="27"/>
      <c r="FV43" s="27"/>
      <c r="FW43" s="27"/>
      <c r="FX43" s="27"/>
      <c r="FY43" s="27"/>
      <c r="FZ43" s="27"/>
      <c r="GA43" s="27"/>
      <c r="GB43" s="27"/>
      <c r="GC43" s="27"/>
      <c r="GD43" s="27"/>
      <c r="GE43" s="27"/>
      <c r="GF43" s="27"/>
      <c r="GG43" s="27"/>
      <c r="GH43" s="27"/>
      <c r="GI43" s="27"/>
      <c r="GJ43" s="27"/>
      <c r="GK43" s="27"/>
      <c r="GL43" s="27"/>
      <c r="GM43" s="27"/>
      <c r="GN43" s="27"/>
      <c r="GO43" s="27"/>
      <c r="GP43" s="27"/>
      <c r="GQ43" s="27"/>
      <c r="GR43" s="27"/>
      <c r="GS43" s="27"/>
      <c r="GT43" s="27"/>
      <c r="GU43" s="27"/>
      <c r="GV43" s="27"/>
      <c r="GW43" s="27"/>
      <c r="GX43" s="27"/>
      <c r="GY43" s="27"/>
      <c r="GZ43" s="27"/>
      <c r="HA43" s="27"/>
      <c r="HB43" s="27"/>
      <c r="HC43" s="27"/>
      <c r="HD43" s="27"/>
      <c r="HE43" s="27"/>
      <c r="HF43" s="27"/>
      <c r="HG43" s="27"/>
      <c r="HH43" s="27"/>
      <c r="HI43" s="27"/>
      <c r="HJ43" s="27"/>
      <c r="HK43" s="27"/>
      <c r="HL43" s="27"/>
      <c r="HM43" s="27"/>
      <c r="HN43" s="27"/>
      <c r="HO43" s="27"/>
      <c r="HP43" s="27"/>
      <c r="HQ43" s="27"/>
      <c r="HR43" s="27"/>
      <c r="HS43" s="27"/>
      <c r="HT43" s="27"/>
      <c r="HU43" s="27"/>
      <c r="HV43" s="27"/>
      <c r="HW43" s="27"/>
      <c r="HX43" s="27"/>
      <c r="HY43" s="27"/>
      <c r="HZ43" s="27"/>
      <c r="IA43" s="27"/>
      <c r="IB43" s="27"/>
      <c r="IC43" s="27"/>
      <c r="ID43" s="27"/>
      <c r="IE43" s="27"/>
      <c r="IF43" s="27"/>
      <c r="IG43" s="27"/>
      <c r="IH43" s="27"/>
      <c r="II43" s="27"/>
      <c r="IJ43" s="27"/>
      <c r="IK43" s="27"/>
      <c r="IL43" s="27"/>
      <c r="IM43" s="27"/>
      <c r="IN43" s="27"/>
      <c r="IO43" s="27"/>
      <c r="IP43" s="27"/>
      <c r="IQ43" s="27"/>
      <c r="IR43" s="27"/>
      <c r="IS43" s="27"/>
      <c r="IT43" s="27"/>
      <c r="IU43" s="27"/>
      <c r="IV43" s="27"/>
      <c r="IW43" s="27"/>
      <c r="IX43" s="27"/>
      <c r="IY43" s="27"/>
      <c r="IZ43" s="27"/>
      <c r="JA43" s="27"/>
      <c r="JB43" s="27"/>
      <c r="JC43" s="27"/>
      <c r="JD43" s="27"/>
      <c r="JE43" s="27"/>
      <c r="JF43" s="27"/>
      <c r="JG43" s="27"/>
      <c r="JH43" s="27"/>
      <c r="JI43" s="27"/>
      <c r="JJ43" s="27"/>
      <c r="JK43" s="27"/>
      <c r="JL43" s="27"/>
      <c r="JM43" s="27"/>
      <c r="JN43" s="27"/>
      <c r="JO43" s="27"/>
      <c r="JP43" s="27"/>
      <c r="JQ43" s="27"/>
      <c r="JR43" s="27"/>
      <c r="JS43" s="27"/>
      <c r="JT43" s="27"/>
      <c r="JU43" s="27"/>
      <c r="JV43" s="27"/>
      <c r="JW43" s="27"/>
      <c r="JX43" s="27"/>
      <c r="JY43" s="27"/>
      <c r="JZ43" s="27"/>
      <c r="KA43" s="27"/>
      <c r="KB43" s="27"/>
      <c r="KC43" s="27"/>
      <c r="KD43" s="27"/>
      <c r="KE43" s="27"/>
      <c r="KF43" s="27"/>
      <c r="KG43" s="27"/>
      <c r="KH43" s="27"/>
      <c r="KI43" s="27"/>
      <c r="KJ43" s="27"/>
      <c r="KK43" s="27"/>
      <c r="KL43" s="27"/>
      <c r="KM43" s="27"/>
      <c r="KN43" s="27"/>
      <c r="KO43" s="27"/>
      <c r="KP43" s="27"/>
      <c r="KQ43" s="27"/>
      <c r="KR43" s="27"/>
      <c r="KS43" s="27"/>
      <c r="KT43" s="27"/>
      <c r="KU43" s="27"/>
      <c r="KV43" s="27"/>
      <c r="KW43" s="27"/>
      <c r="KX43" s="27"/>
      <c r="KY43" s="27"/>
      <c r="KZ43" s="27"/>
      <c r="LA43" s="27"/>
      <c r="LB43" s="27"/>
      <c r="LC43" s="27"/>
      <c r="LD43" s="27"/>
      <c r="LE43" s="27"/>
      <c r="LF43" s="27"/>
      <c r="LG43" s="27"/>
      <c r="LH43" s="27"/>
      <c r="LI43" s="27"/>
      <c r="LJ43" s="27"/>
      <c r="LK43" s="27"/>
      <c r="LL43" s="27"/>
      <c r="LM43" s="27"/>
      <c r="LN43" s="27"/>
      <c r="LO43" s="27"/>
      <c r="LP43" s="27"/>
      <c r="LQ43" s="27"/>
      <c r="LR43" s="27"/>
      <c r="LS43" s="27"/>
      <c r="LT43" s="27"/>
      <c r="LU43" s="27"/>
      <c r="LV43" s="27"/>
      <c r="LW43" s="27"/>
      <c r="LX43" s="27"/>
      <c r="LY43" s="27"/>
      <c r="LZ43" s="27"/>
      <c r="MA43" s="27"/>
      <c r="MB43" s="27"/>
      <c r="MC43" s="27"/>
      <c r="MD43" s="27"/>
      <c r="ME43" s="27"/>
      <c r="MF43" s="27"/>
      <c r="MG43" s="27"/>
      <c r="MH43" s="27"/>
      <c r="MI43" s="27"/>
      <c r="MJ43" s="27"/>
      <c r="MK43" s="27"/>
      <c r="ML43" s="27"/>
      <c r="MM43" s="27"/>
      <c r="MN43" s="27"/>
      <c r="MO43" s="27"/>
      <c r="MP43" s="27"/>
      <c r="MQ43" s="27"/>
      <c r="MR43" s="27"/>
      <c r="MS43" s="27"/>
      <c r="MT43" s="27"/>
      <c r="MU43" s="27"/>
      <c r="MV43" s="27"/>
      <c r="MW43" s="27"/>
      <c r="MX43" s="27"/>
      <c r="MY43" s="27"/>
      <c r="MZ43" s="27"/>
      <c r="NA43" s="27"/>
      <c r="NB43" s="27"/>
      <c r="NC43" s="27"/>
      <c r="ND43" s="27"/>
      <c r="NE43" s="27"/>
      <c r="NF43" s="27"/>
      <c r="NG43" s="27"/>
      <c r="NH43" s="27"/>
      <c r="NI43" s="27"/>
      <c r="NJ43" s="27"/>
      <c r="NK43" s="27"/>
      <c r="NL43" s="27"/>
      <c r="NM43" s="27"/>
      <c r="NN43" s="27"/>
      <c r="NO43" s="27"/>
      <c r="NP43" s="27"/>
      <c r="NQ43" s="27"/>
    </row>
    <row r="44" spans="1:381" s="8" customFormat="1" ht="30" customHeight="1" thickBot="1" x14ac:dyDescent="0.2">
      <c r="A44" s="90"/>
      <c r="B44" s="12">
        <f t="shared" ref="B44" si="264">B43+0.1</f>
        <v>8.1999999999999993</v>
      </c>
      <c r="C44" s="32" t="s">
        <v>56</v>
      </c>
      <c r="D44" s="13" t="s">
        <v>59</v>
      </c>
      <c r="E44" s="14">
        <v>0.1</v>
      </c>
      <c r="F44" s="15">
        <f ca="1">F43+10</f>
        <v>46016</v>
      </c>
      <c r="G44" s="15">
        <f t="shared" ca="1" si="257"/>
        <v>46030</v>
      </c>
      <c r="H44" s="24">
        <v>15</v>
      </c>
      <c r="I44" s="97"/>
      <c r="J44" s="6"/>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27"/>
      <c r="DY44" s="27"/>
      <c r="DZ44" s="27"/>
      <c r="EA44" s="27"/>
      <c r="EB44" s="27"/>
      <c r="EC44" s="27"/>
      <c r="ED44" s="27"/>
      <c r="EE44" s="27"/>
      <c r="EF44" s="27"/>
      <c r="EG44" s="27"/>
      <c r="EH44" s="27"/>
      <c r="EI44" s="27"/>
      <c r="EJ44" s="27"/>
      <c r="EK44" s="27"/>
      <c r="EL44" s="27"/>
      <c r="EM44" s="27"/>
      <c r="EN44" s="27"/>
      <c r="EO44" s="27"/>
      <c r="EP44" s="27"/>
      <c r="EQ44" s="27"/>
      <c r="ER44" s="27"/>
      <c r="ES44" s="27"/>
      <c r="ET44" s="27"/>
      <c r="EU44" s="27"/>
      <c r="EV44" s="27"/>
      <c r="EW44" s="27"/>
      <c r="EX44" s="27"/>
      <c r="EY44" s="27"/>
      <c r="EZ44" s="27"/>
      <c r="FA44" s="27"/>
      <c r="FB44" s="27"/>
      <c r="FC44" s="27"/>
      <c r="FD44" s="27"/>
      <c r="FE44" s="27"/>
      <c r="FF44" s="27"/>
      <c r="FG44" s="27"/>
      <c r="FH44" s="27"/>
      <c r="FI44" s="27"/>
      <c r="FJ44" s="27"/>
      <c r="FK44" s="27"/>
      <c r="FL44" s="27"/>
      <c r="FM44" s="27"/>
      <c r="FN44" s="27"/>
      <c r="FO44" s="27"/>
      <c r="FP44" s="27"/>
      <c r="FQ44" s="27"/>
      <c r="FR44" s="27"/>
      <c r="FS44" s="27"/>
      <c r="FT44" s="27"/>
      <c r="FU44" s="27"/>
      <c r="FV44" s="27"/>
      <c r="FW44" s="27"/>
      <c r="FX44" s="27"/>
      <c r="FY44" s="27"/>
      <c r="FZ44" s="27"/>
      <c r="GA44" s="27"/>
      <c r="GB44" s="27"/>
      <c r="GC44" s="27"/>
      <c r="GD44" s="27"/>
      <c r="GE44" s="27"/>
      <c r="GF44" s="27"/>
      <c r="GG44" s="27"/>
      <c r="GH44" s="27"/>
      <c r="GI44" s="27"/>
      <c r="GJ44" s="27"/>
      <c r="GK44" s="27"/>
      <c r="GL44" s="27"/>
      <c r="GM44" s="27"/>
      <c r="GN44" s="27"/>
      <c r="GO44" s="27"/>
      <c r="GP44" s="27"/>
      <c r="GQ44" s="27"/>
      <c r="GR44" s="27"/>
      <c r="GS44" s="27"/>
      <c r="GT44" s="27"/>
      <c r="GU44" s="27"/>
      <c r="GV44" s="27"/>
      <c r="GW44" s="27"/>
      <c r="GX44" s="27"/>
      <c r="GY44" s="27"/>
      <c r="GZ44" s="27"/>
      <c r="HA44" s="27"/>
      <c r="HB44" s="27"/>
      <c r="HC44" s="27"/>
      <c r="HD44" s="27"/>
      <c r="HE44" s="27"/>
      <c r="HF44" s="27"/>
      <c r="HG44" s="27"/>
      <c r="HH44" s="27"/>
      <c r="HI44" s="27"/>
      <c r="HJ44" s="27"/>
      <c r="HK44" s="27"/>
      <c r="HL44" s="27"/>
      <c r="HM44" s="27"/>
      <c r="HN44" s="27"/>
      <c r="HO44" s="27"/>
      <c r="HP44" s="27"/>
      <c r="HQ44" s="27"/>
      <c r="HR44" s="27"/>
      <c r="HS44" s="27"/>
      <c r="HT44" s="27"/>
      <c r="HU44" s="27"/>
      <c r="HV44" s="27"/>
      <c r="HW44" s="27"/>
      <c r="HX44" s="27"/>
      <c r="HY44" s="27"/>
      <c r="HZ44" s="27"/>
      <c r="IA44" s="27"/>
      <c r="IB44" s="27"/>
      <c r="IC44" s="27"/>
      <c r="ID44" s="27"/>
      <c r="IE44" s="27"/>
      <c r="IF44" s="27"/>
      <c r="IG44" s="27"/>
      <c r="IH44" s="27"/>
      <c r="II44" s="27"/>
      <c r="IJ44" s="27"/>
      <c r="IK44" s="27"/>
      <c r="IL44" s="27"/>
      <c r="IM44" s="27"/>
      <c r="IN44" s="27"/>
      <c r="IO44" s="27"/>
      <c r="IP44" s="27"/>
      <c r="IQ44" s="27"/>
      <c r="IR44" s="27"/>
      <c r="IS44" s="27"/>
      <c r="IT44" s="27"/>
      <c r="IU44" s="27"/>
      <c r="IV44" s="27"/>
      <c r="IW44" s="27"/>
      <c r="IX44" s="27"/>
      <c r="IY44" s="27"/>
      <c r="IZ44" s="27"/>
      <c r="JA44" s="27"/>
      <c r="JB44" s="27"/>
      <c r="JC44" s="27"/>
      <c r="JD44" s="27"/>
      <c r="JE44" s="27"/>
      <c r="JF44" s="27"/>
      <c r="JG44" s="27"/>
      <c r="JH44" s="27"/>
      <c r="JI44" s="27"/>
      <c r="JJ44" s="27"/>
      <c r="JK44" s="27"/>
      <c r="JL44" s="27"/>
      <c r="JM44" s="27"/>
      <c r="JN44" s="27"/>
      <c r="JO44" s="27"/>
      <c r="JP44" s="27"/>
      <c r="JQ44" s="27"/>
      <c r="JR44" s="27"/>
      <c r="JS44" s="27"/>
      <c r="JT44" s="27"/>
      <c r="JU44" s="27"/>
      <c r="JV44" s="27"/>
      <c r="JW44" s="27"/>
      <c r="JX44" s="27"/>
      <c r="JY44" s="27"/>
      <c r="JZ44" s="27"/>
      <c r="KA44" s="27"/>
      <c r="KB44" s="27"/>
      <c r="KC44" s="27"/>
      <c r="KD44" s="27"/>
      <c r="KE44" s="27"/>
      <c r="KF44" s="27"/>
      <c r="KG44" s="27"/>
      <c r="KH44" s="27"/>
      <c r="KI44" s="27"/>
      <c r="KJ44" s="27"/>
      <c r="KK44" s="27"/>
      <c r="KL44" s="27"/>
      <c r="KM44" s="27"/>
      <c r="KN44" s="27"/>
      <c r="KO44" s="27"/>
      <c r="KP44" s="27"/>
      <c r="KQ44" s="27"/>
      <c r="KR44" s="27"/>
      <c r="KS44" s="27"/>
      <c r="KT44" s="27"/>
      <c r="KU44" s="27"/>
      <c r="KV44" s="27"/>
      <c r="KW44" s="27"/>
      <c r="KX44" s="27"/>
      <c r="KY44" s="27"/>
      <c r="KZ44" s="27"/>
      <c r="LA44" s="27"/>
      <c r="LB44" s="27"/>
      <c r="LC44" s="27"/>
      <c r="LD44" s="27"/>
      <c r="LE44" s="27"/>
      <c r="LF44" s="27"/>
      <c r="LG44" s="27"/>
      <c r="LH44" s="27"/>
      <c r="LI44" s="27"/>
      <c r="LJ44" s="27"/>
      <c r="LK44" s="27"/>
      <c r="LL44" s="27"/>
      <c r="LM44" s="27"/>
      <c r="LN44" s="27"/>
      <c r="LO44" s="27"/>
      <c r="LP44" s="27"/>
      <c r="LQ44" s="27"/>
      <c r="LR44" s="27"/>
      <c r="LS44" s="27"/>
      <c r="LT44" s="27"/>
      <c r="LU44" s="27"/>
      <c r="LV44" s="27"/>
      <c r="LW44" s="27"/>
      <c r="LX44" s="27"/>
      <c r="LY44" s="27"/>
      <c r="LZ44" s="27"/>
      <c r="MA44" s="27"/>
      <c r="MB44" s="27"/>
      <c r="MC44" s="27"/>
      <c r="MD44" s="27"/>
      <c r="ME44" s="27"/>
      <c r="MF44" s="27"/>
      <c r="MG44" s="27"/>
      <c r="MH44" s="27"/>
      <c r="MI44" s="27"/>
      <c r="MJ44" s="27"/>
      <c r="MK44" s="27"/>
      <c r="ML44" s="27"/>
      <c r="MM44" s="27"/>
      <c r="MN44" s="27"/>
      <c r="MO44" s="27"/>
      <c r="MP44" s="27"/>
      <c r="MQ44" s="27"/>
      <c r="MR44" s="27"/>
      <c r="MS44" s="27"/>
      <c r="MT44" s="27"/>
      <c r="MU44" s="27"/>
      <c r="MV44" s="27"/>
      <c r="MW44" s="27"/>
      <c r="MX44" s="27"/>
      <c r="MY44" s="27"/>
      <c r="MZ44" s="27"/>
      <c r="NA44" s="27"/>
      <c r="NB44" s="27"/>
      <c r="NC44" s="27"/>
      <c r="ND44" s="27"/>
      <c r="NE44" s="27"/>
      <c r="NF44" s="27"/>
      <c r="NG44" s="27"/>
      <c r="NH44" s="27"/>
      <c r="NI44" s="27"/>
      <c r="NJ44" s="27"/>
      <c r="NK44" s="27"/>
      <c r="NL44" s="27"/>
      <c r="NM44" s="27"/>
      <c r="NN44" s="27"/>
      <c r="NO44" s="27"/>
      <c r="NP44" s="27"/>
      <c r="NQ44" s="27"/>
    </row>
    <row r="45" spans="1:381" s="8" customFormat="1" ht="30" customHeight="1" thickBot="1" x14ac:dyDescent="0.2">
      <c r="A45" s="90"/>
      <c r="B45" s="33">
        <f>+B42+1</f>
        <v>9</v>
      </c>
      <c r="C45" s="33" t="s">
        <v>51</v>
      </c>
      <c r="D45" s="13" t="s">
        <v>59</v>
      </c>
      <c r="E45" s="14">
        <v>0.5</v>
      </c>
      <c r="F45" s="15">
        <f ca="1">+F42+4</f>
        <v>46000</v>
      </c>
      <c r="G45" s="15">
        <f t="shared" ca="1" si="257"/>
        <v>46005</v>
      </c>
      <c r="H45" s="24">
        <v>6</v>
      </c>
      <c r="I45" s="97"/>
      <c r="J45" s="6"/>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c r="EI45" s="27"/>
      <c r="EJ45" s="27"/>
      <c r="EK45" s="27"/>
      <c r="EL45" s="27"/>
      <c r="EM45" s="27"/>
      <c r="EN45" s="27"/>
      <c r="EO45" s="27"/>
      <c r="EP45" s="27"/>
      <c r="EQ45" s="27"/>
      <c r="ER45" s="27"/>
      <c r="ES45" s="27"/>
      <c r="ET45" s="27"/>
      <c r="EU45" s="27"/>
      <c r="EV45" s="27"/>
      <c r="EW45" s="27"/>
      <c r="EX45" s="27"/>
      <c r="EY45" s="27"/>
      <c r="EZ45" s="27"/>
      <c r="FA45" s="27"/>
      <c r="FB45" s="27"/>
      <c r="FC45" s="27"/>
      <c r="FD45" s="27"/>
      <c r="FE45" s="27"/>
      <c r="FF45" s="27"/>
      <c r="FG45" s="27"/>
      <c r="FH45" s="27"/>
      <c r="FI45" s="27"/>
      <c r="FJ45" s="27"/>
      <c r="FK45" s="27"/>
      <c r="FL45" s="27"/>
      <c r="FM45" s="27"/>
      <c r="FN45" s="27"/>
      <c r="FO45" s="27"/>
      <c r="FP45" s="27"/>
      <c r="FQ45" s="27"/>
      <c r="FR45" s="27"/>
      <c r="FS45" s="27"/>
      <c r="FT45" s="27"/>
      <c r="FU45" s="27"/>
      <c r="FV45" s="27"/>
      <c r="FW45" s="27"/>
      <c r="FX45" s="27"/>
      <c r="FY45" s="27"/>
      <c r="FZ45" s="27"/>
      <c r="GA45" s="27"/>
      <c r="GB45" s="27"/>
      <c r="GC45" s="27"/>
      <c r="GD45" s="27"/>
      <c r="GE45" s="27"/>
      <c r="GF45" s="27"/>
      <c r="GG45" s="27"/>
      <c r="GH45" s="27"/>
      <c r="GI45" s="27"/>
      <c r="GJ45" s="27"/>
      <c r="GK45" s="27"/>
      <c r="GL45" s="27"/>
      <c r="GM45" s="27"/>
      <c r="GN45" s="27"/>
      <c r="GO45" s="27"/>
      <c r="GP45" s="27"/>
      <c r="GQ45" s="27"/>
      <c r="GR45" s="27"/>
      <c r="GS45" s="27"/>
      <c r="GT45" s="27"/>
      <c r="GU45" s="27"/>
      <c r="GV45" s="27"/>
      <c r="GW45" s="27"/>
      <c r="GX45" s="27"/>
      <c r="GY45" s="27"/>
      <c r="GZ45" s="27"/>
      <c r="HA45" s="27"/>
      <c r="HB45" s="27"/>
      <c r="HC45" s="27"/>
      <c r="HD45" s="27"/>
      <c r="HE45" s="27"/>
      <c r="HF45" s="27"/>
      <c r="HG45" s="27"/>
      <c r="HH45" s="27"/>
      <c r="HI45" s="27"/>
      <c r="HJ45" s="27"/>
      <c r="HK45" s="27"/>
      <c r="HL45" s="27"/>
      <c r="HM45" s="27"/>
      <c r="HN45" s="27"/>
      <c r="HO45" s="27"/>
      <c r="HP45" s="27"/>
      <c r="HQ45" s="27"/>
      <c r="HR45" s="27"/>
      <c r="HS45" s="27"/>
      <c r="HT45" s="27"/>
      <c r="HU45" s="27"/>
      <c r="HV45" s="27"/>
      <c r="HW45" s="27"/>
      <c r="HX45" s="27"/>
      <c r="HY45" s="27"/>
      <c r="HZ45" s="27"/>
      <c r="IA45" s="27"/>
      <c r="IB45" s="27"/>
      <c r="IC45" s="27"/>
      <c r="ID45" s="27"/>
      <c r="IE45" s="27"/>
      <c r="IF45" s="27"/>
      <c r="IG45" s="27"/>
      <c r="IH45" s="27"/>
      <c r="II45" s="27"/>
      <c r="IJ45" s="27"/>
      <c r="IK45" s="27"/>
      <c r="IL45" s="27"/>
      <c r="IM45" s="27"/>
      <c r="IN45" s="27"/>
      <c r="IO45" s="27"/>
      <c r="IP45" s="27"/>
      <c r="IQ45" s="27"/>
      <c r="IR45" s="27"/>
      <c r="IS45" s="27"/>
      <c r="IT45" s="27"/>
      <c r="IU45" s="27"/>
      <c r="IV45" s="27"/>
      <c r="IW45" s="27"/>
      <c r="IX45" s="27"/>
      <c r="IY45" s="27"/>
      <c r="IZ45" s="27"/>
      <c r="JA45" s="27"/>
      <c r="JB45" s="27"/>
      <c r="JC45" s="27"/>
      <c r="JD45" s="27"/>
      <c r="JE45" s="27"/>
      <c r="JF45" s="27"/>
      <c r="JG45" s="27"/>
      <c r="JH45" s="27"/>
      <c r="JI45" s="27"/>
      <c r="JJ45" s="27"/>
      <c r="JK45" s="27"/>
      <c r="JL45" s="27"/>
      <c r="JM45" s="27"/>
      <c r="JN45" s="27"/>
      <c r="JO45" s="27"/>
      <c r="JP45" s="27"/>
      <c r="JQ45" s="27"/>
      <c r="JR45" s="27"/>
      <c r="JS45" s="27"/>
      <c r="JT45" s="27"/>
      <c r="JU45" s="27"/>
      <c r="JV45" s="27"/>
      <c r="JW45" s="27"/>
      <c r="JX45" s="27"/>
      <c r="JY45" s="27"/>
      <c r="JZ45" s="27"/>
      <c r="KA45" s="27"/>
      <c r="KB45" s="27"/>
      <c r="KC45" s="27"/>
      <c r="KD45" s="27"/>
      <c r="KE45" s="27"/>
      <c r="KF45" s="27"/>
      <c r="KG45" s="27"/>
      <c r="KH45" s="27"/>
      <c r="KI45" s="27"/>
      <c r="KJ45" s="27"/>
      <c r="KK45" s="27"/>
      <c r="KL45" s="27"/>
      <c r="KM45" s="27"/>
      <c r="KN45" s="27"/>
      <c r="KO45" s="27"/>
      <c r="KP45" s="27"/>
      <c r="KQ45" s="27"/>
      <c r="KR45" s="27"/>
      <c r="KS45" s="27"/>
      <c r="KT45" s="27"/>
      <c r="KU45" s="27"/>
      <c r="KV45" s="27"/>
      <c r="KW45" s="27"/>
      <c r="KX45" s="27"/>
      <c r="KY45" s="27"/>
      <c r="KZ45" s="27"/>
      <c r="LA45" s="27"/>
      <c r="LB45" s="27"/>
      <c r="LC45" s="27"/>
      <c r="LD45" s="27"/>
      <c r="LE45" s="27"/>
      <c r="LF45" s="27"/>
      <c r="LG45" s="27"/>
      <c r="LH45" s="27"/>
      <c r="LI45" s="27"/>
      <c r="LJ45" s="27"/>
      <c r="LK45" s="27"/>
      <c r="LL45" s="27"/>
      <c r="LM45" s="27"/>
      <c r="LN45" s="27"/>
      <c r="LO45" s="27"/>
      <c r="LP45" s="27"/>
      <c r="LQ45" s="27"/>
      <c r="LR45" s="27"/>
      <c r="LS45" s="27"/>
      <c r="LT45" s="27"/>
      <c r="LU45" s="27"/>
      <c r="LV45" s="27"/>
      <c r="LW45" s="27"/>
      <c r="LX45" s="27"/>
      <c r="LY45" s="27"/>
      <c r="LZ45" s="27"/>
      <c r="MA45" s="27"/>
      <c r="MB45" s="27"/>
      <c r="MC45" s="27"/>
      <c r="MD45" s="27"/>
      <c r="ME45" s="27"/>
      <c r="MF45" s="27"/>
      <c r="MG45" s="27"/>
      <c r="MH45" s="27"/>
      <c r="MI45" s="27"/>
      <c r="MJ45" s="27"/>
      <c r="MK45" s="27"/>
      <c r="ML45" s="27"/>
      <c r="MM45" s="27"/>
      <c r="MN45" s="27"/>
      <c r="MO45" s="27"/>
      <c r="MP45" s="27"/>
      <c r="MQ45" s="27"/>
      <c r="MR45" s="27"/>
      <c r="MS45" s="27"/>
      <c r="MT45" s="27"/>
      <c r="MU45" s="27"/>
      <c r="MV45" s="27"/>
      <c r="MW45" s="27"/>
      <c r="MX45" s="27"/>
      <c r="MY45" s="27"/>
      <c r="MZ45" s="27"/>
      <c r="NA45" s="27"/>
      <c r="NB45" s="27"/>
      <c r="NC45" s="27"/>
      <c r="ND45" s="27"/>
      <c r="NE45" s="27"/>
      <c r="NF45" s="27"/>
      <c r="NG45" s="27"/>
      <c r="NH45" s="27"/>
      <c r="NI45" s="27"/>
      <c r="NJ45" s="27"/>
      <c r="NK45" s="27"/>
      <c r="NL45" s="27"/>
      <c r="NM45" s="27"/>
      <c r="NN45" s="27"/>
      <c r="NO45" s="27"/>
      <c r="NP45" s="27"/>
      <c r="NQ45" s="27"/>
    </row>
    <row r="46" spans="1:381" s="8" customFormat="1" ht="30" customHeight="1" thickBot="1" x14ac:dyDescent="0.2">
      <c r="A46" s="90"/>
      <c r="B46" s="12">
        <f>B45+0.1</f>
        <v>9.1</v>
      </c>
      <c r="C46" s="32" t="s">
        <v>52</v>
      </c>
      <c r="D46" s="13" t="s">
        <v>58</v>
      </c>
      <c r="E46" s="14">
        <v>0.4</v>
      </c>
      <c r="F46" s="15">
        <f ca="1">+F45</f>
        <v>46000</v>
      </c>
      <c r="G46" s="15">
        <f t="shared" ca="1" si="257"/>
        <v>46021</v>
      </c>
      <c r="H46" s="24">
        <v>22</v>
      </c>
      <c r="I46" s="97"/>
      <c r="J46" s="6"/>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c r="EI46" s="27"/>
      <c r="EJ46" s="27"/>
      <c r="EK46" s="27"/>
      <c r="EL46" s="27"/>
      <c r="EM46" s="27"/>
      <c r="EN46" s="27"/>
      <c r="EO46" s="27"/>
      <c r="EP46" s="27"/>
      <c r="EQ46" s="27"/>
      <c r="ER46" s="27"/>
      <c r="ES46" s="27"/>
      <c r="ET46" s="27"/>
      <c r="EU46" s="27"/>
      <c r="EV46" s="27"/>
      <c r="EW46" s="27"/>
      <c r="EX46" s="27"/>
      <c r="EY46" s="27"/>
      <c r="EZ46" s="27"/>
      <c r="FA46" s="27"/>
      <c r="FB46" s="27"/>
      <c r="FC46" s="27"/>
      <c r="FD46" s="27"/>
      <c r="FE46" s="27"/>
      <c r="FF46" s="27"/>
      <c r="FG46" s="27"/>
      <c r="FH46" s="27"/>
      <c r="FI46" s="27"/>
      <c r="FJ46" s="27"/>
      <c r="FK46" s="27"/>
      <c r="FL46" s="27"/>
      <c r="FM46" s="27"/>
      <c r="FN46" s="27"/>
      <c r="FO46" s="27"/>
      <c r="FP46" s="27"/>
      <c r="FQ46" s="27"/>
      <c r="FR46" s="27"/>
      <c r="FS46" s="27"/>
      <c r="FT46" s="27"/>
      <c r="FU46" s="27"/>
      <c r="FV46" s="27"/>
      <c r="FW46" s="27"/>
      <c r="FX46" s="27"/>
      <c r="FY46" s="27"/>
      <c r="FZ46" s="27"/>
      <c r="GA46" s="27"/>
      <c r="GB46" s="27"/>
      <c r="GC46" s="27"/>
      <c r="GD46" s="27"/>
      <c r="GE46" s="27"/>
      <c r="GF46" s="27"/>
      <c r="GG46" s="27"/>
      <c r="GH46" s="27"/>
      <c r="GI46" s="27"/>
      <c r="GJ46" s="27"/>
      <c r="GK46" s="27"/>
      <c r="GL46" s="27"/>
      <c r="GM46" s="27"/>
      <c r="GN46" s="27"/>
      <c r="GO46" s="27"/>
      <c r="GP46" s="27"/>
      <c r="GQ46" s="27"/>
      <c r="GR46" s="27"/>
      <c r="GS46" s="27"/>
      <c r="GT46" s="27"/>
      <c r="GU46" s="27"/>
      <c r="GV46" s="27"/>
      <c r="GW46" s="27"/>
      <c r="GX46" s="27"/>
      <c r="GY46" s="27"/>
      <c r="GZ46" s="27"/>
      <c r="HA46" s="27"/>
      <c r="HB46" s="27"/>
      <c r="HC46" s="27"/>
      <c r="HD46" s="27"/>
      <c r="HE46" s="27"/>
      <c r="HF46" s="27"/>
      <c r="HG46" s="27"/>
      <c r="HH46" s="27"/>
      <c r="HI46" s="27"/>
      <c r="HJ46" s="27"/>
      <c r="HK46" s="27"/>
      <c r="HL46" s="27"/>
      <c r="HM46" s="27"/>
      <c r="HN46" s="27"/>
      <c r="HO46" s="27"/>
      <c r="HP46" s="27"/>
      <c r="HQ46" s="27"/>
      <c r="HR46" s="27"/>
      <c r="HS46" s="27"/>
      <c r="HT46" s="27"/>
      <c r="HU46" s="27"/>
      <c r="HV46" s="27"/>
      <c r="HW46" s="27"/>
      <c r="HX46" s="27"/>
      <c r="HY46" s="27"/>
      <c r="HZ46" s="27"/>
      <c r="IA46" s="27"/>
      <c r="IB46" s="27"/>
      <c r="IC46" s="27"/>
      <c r="ID46" s="27"/>
      <c r="IE46" s="27"/>
      <c r="IF46" s="27"/>
      <c r="IG46" s="27"/>
      <c r="IH46" s="27"/>
      <c r="II46" s="27"/>
      <c r="IJ46" s="27"/>
      <c r="IK46" s="27"/>
      <c r="IL46" s="27"/>
      <c r="IM46" s="27"/>
      <c r="IN46" s="27"/>
      <c r="IO46" s="27"/>
      <c r="IP46" s="27"/>
      <c r="IQ46" s="27"/>
      <c r="IR46" s="27"/>
      <c r="IS46" s="27"/>
      <c r="IT46" s="27"/>
      <c r="IU46" s="27"/>
      <c r="IV46" s="27"/>
      <c r="IW46" s="27"/>
      <c r="IX46" s="27"/>
      <c r="IY46" s="27"/>
      <c r="IZ46" s="27"/>
      <c r="JA46" s="27"/>
      <c r="JB46" s="27"/>
      <c r="JC46" s="27"/>
      <c r="JD46" s="27"/>
      <c r="JE46" s="27"/>
      <c r="JF46" s="27"/>
      <c r="JG46" s="27"/>
      <c r="JH46" s="27"/>
      <c r="JI46" s="27"/>
      <c r="JJ46" s="27"/>
      <c r="JK46" s="27"/>
      <c r="JL46" s="27"/>
      <c r="JM46" s="27"/>
      <c r="JN46" s="27"/>
      <c r="JO46" s="27"/>
      <c r="JP46" s="27"/>
      <c r="JQ46" s="27"/>
      <c r="JR46" s="27"/>
      <c r="JS46" s="27"/>
      <c r="JT46" s="27"/>
      <c r="JU46" s="27"/>
      <c r="JV46" s="27"/>
      <c r="JW46" s="27"/>
      <c r="JX46" s="27"/>
      <c r="JY46" s="27"/>
      <c r="JZ46" s="27"/>
      <c r="KA46" s="27"/>
      <c r="KB46" s="27"/>
      <c r="KC46" s="27"/>
      <c r="KD46" s="27"/>
      <c r="KE46" s="27"/>
      <c r="KF46" s="27"/>
      <c r="KG46" s="27"/>
      <c r="KH46" s="27"/>
      <c r="KI46" s="27"/>
      <c r="KJ46" s="27"/>
      <c r="KK46" s="27"/>
      <c r="KL46" s="27"/>
      <c r="KM46" s="27"/>
      <c r="KN46" s="27"/>
      <c r="KO46" s="27"/>
      <c r="KP46" s="27"/>
      <c r="KQ46" s="27"/>
      <c r="KR46" s="27"/>
      <c r="KS46" s="27"/>
      <c r="KT46" s="27"/>
      <c r="KU46" s="27"/>
      <c r="KV46" s="27"/>
      <c r="KW46" s="27"/>
      <c r="KX46" s="27"/>
      <c r="KY46" s="27"/>
      <c r="KZ46" s="27"/>
      <c r="LA46" s="27"/>
      <c r="LB46" s="27"/>
      <c r="LC46" s="27"/>
      <c r="LD46" s="27"/>
      <c r="LE46" s="27"/>
      <c r="LF46" s="27"/>
      <c r="LG46" s="27"/>
      <c r="LH46" s="27"/>
      <c r="LI46" s="27"/>
      <c r="LJ46" s="27"/>
      <c r="LK46" s="27"/>
      <c r="LL46" s="27"/>
      <c r="LM46" s="27"/>
      <c r="LN46" s="27"/>
      <c r="LO46" s="27"/>
      <c r="LP46" s="27"/>
      <c r="LQ46" s="27"/>
      <c r="LR46" s="27"/>
      <c r="LS46" s="27"/>
      <c r="LT46" s="27"/>
      <c r="LU46" s="27"/>
      <c r="LV46" s="27"/>
      <c r="LW46" s="27"/>
      <c r="LX46" s="27"/>
      <c r="LY46" s="27"/>
      <c r="LZ46" s="27"/>
      <c r="MA46" s="27"/>
      <c r="MB46" s="27"/>
      <c r="MC46" s="27"/>
      <c r="MD46" s="27"/>
      <c r="ME46" s="27"/>
      <c r="MF46" s="27"/>
      <c r="MG46" s="27"/>
      <c r="MH46" s="27"/>
      <c r="MI46" s="27"/>
      <c r="MJ46" s="27"/>
      <c r="MK46" s="27"/>
      <c r="ML46" s="27"/>
      <c r="MM46" s="27"/>
      <c r="MN46" s="27"/>
      <c r="MO46" s="27"/>
      <c r="MP46" s="27"/>
      <c r="MQ46" s="27"/>
      <c r="MR46" s="27"/>
      <c r="MS46" s="27"/>
      <c r="MT46" s="27"/>
      <c r="MU46" s="27"/>
      <c r="MV46" s="27"/>
      <c r="MW46" s="27"/>
      <c r="MX46" s="27"/>
      <c r="MY46" s="27"/>
      <c r="MZ46" s="27"/>
      <c r="NA46" s="27"/>
      <c r="NB46" s="27"/>
      <c r="NC46" s="27"/>
      <c r="ND46" s="27"/>
      <c r="NE46" s="27"/>
      <c r="NF46" s="27"/>
      <c r="NG46" s="27"/>
      <c r="NH46" s="27"/>
      <c r="NI46" s="27"/>
      <c r="NJ46" s="27"/>
      <c r="NK46" s="27"/>
      <c r="NL46" s="27"/>
      <c r="NM46" s="27"/>
      <c r="NN46" s="27"/>
      <c r="NO46" s="27"/>
      <c r="NP46" s="27"/>
      <c r="NQ46" s="27"/>
    </row>
    <row r="47" spans="1:381" s="8" customFormat="1" ht="30" customHeight="1" thickBot="1" x14ac:dyDescent="0.2">
      <c r="A47" s="90"/>
      <c r="B47" s="12">
        <f t="shared" ref="B47:B49" si="265">B46+0.1</f>
        <v>9.1999999999999993</v>
      </c>
      <c r="C47" s="32" t="s">
        <v>53</v>
      </c>
      <c r="D47" s="13" t="s">
        <v>60</v>
      </c>
      <c r="E47" s="14">
        <v>0.3</v>
      </c>
      <c r="F47" s="15">
        <f ca="1">+F43</f>
        <v>46006</v>
      </c>
      <c r="G47" s="15">
        <f t="shared" ca="1" si="257"/>
        <v>46020</v>
      </c>
      <c r="H47" s="24">
        <v>15</v>
      </c>
      <c r="I47" s="97"/>
      <c r="J47" s="6"/>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c r="EC47" s="27"/>
      <c r="ED47" s="27"/>
      <c r="EE47" s="27"/>
      <c r="EF47" s="27"/>
      <c r="EG47" s="27"/>
      <c r="EH47" s="27"/>
      <c r="EI47" s="27"/>
      <c r="EJ47" s="27"/>
      <c r="EK47" s="27"/>
      <c r="EL47" s="27"/>
      <c r="EM47" s="27"/>
      <c r="EN47" s="27"/>
      <c r="EO47" s="27"/>
      <c r="EP47" s="27"/>
      <c r="EQ47" s="27"/>
      <c r="ER47" s="27"/>
      <c r="ES47" s="27"/>
      <c r="ET47" s="27"/>
      <c r="EU47" s="27"/>
      <c r="EV47" s="27"/>
      <c r="EW47" s="27"/>
      <c r="EX47" s="27"/>
      <c r="EY47" s="27"/>
      <c r="EZ47" s="27"/>
      <c r="FA47" s="27"/>
      <c r="FB47" s="27"/>
      <c r="FC47" s="27"/>
      <c r="FD47" s="27"/>
      <c r="FE47" s="27"/>
      <c r="FF47" s="27"/>
      <c r="FG47" s="27"/>
      <c r="FH47" s="27"/>
      <c r="FI47" s="27"/>
      <c r="FJ47" s="27"/>
      <c r="FK47" s="27"/>
      <c r="FL47" s="27"/>
      <c r="FM47" s="27"/>
      <c r="FN47" s="27"/>
      <c r="FO47" s="27"/>
      <c r="FP47" s="27"/>
      <c r="FQ47" s="27"/>
      <c r="FR47" s="27"/>
      <c r="FS47" s="27"/>
      <c r="FT47" s="27"/>
      <c r="FU47" s="27"/>
      <c r="FV47" s="27"/>
      <c r="FW47" s="27"/>
      <c r="FX47" s="27"/>
      <c r="FY47" s="27"/>
      <c r="FZ47" s="27"/>
      <c r="GA47" s="27"/>
      <c r="GB47" s="27"/>
      <c r="GC47" s="27"/>
      <c r="GD47" s="27"/>
      <c r="GE47" s="27"/>
      <c r="GF47" s="27"/>
      <c r="GG47" s="27"/>
      <c r="GH47" s="27"/>
      <c r="GI47" s="27"/>
      <c r="GJ47" s="27"/>
      <c r="GK47" s="27"/>
      <c r="GL47" s="27"/>
      <c r="GM47" s="27"/>
      <c r="GN47" s="27"/>
      <c r="GO47" s="27"/>
      <c r="GP47" s="27"/>
      <c r="GQ47" s="27"/>
      <c r="GR47" s="27"/>
      <c r="GS47" s="27"/>
      <c r="GT47" s="27"/>
      <c r="GU47" s="27"/>
      <c r="GV47" s="27"/>
      <c r="GW47" s="27"/>
      <c r="GX47" s="27"/>
      <c r="GY47" s="27"/>
      <c r="GZ47" s="27"/>
      <c r="HA47" s="27"/>
      <c r="HB47" s="27"/>
      <c r="HC47" s="27"/>
      <c r="HD47" s="27"/>
      <c r="HE47" s="27"/>
      <c r="HF47" s="27"/>
      <c r="HG47" s="27"/>
      <c r="HH47" s="27"/>
      <c r="HI47" s="27"/>
      <c r="HJ47" s="27"/>
      <c r="HK47" s="27"/>
      <c r="HL47" s="27"/>
      <c r="HM47" s="27"/>
      <c r="HN47" s="27"/>
      <c r="HO47" s="27"/>
      <c r="HP47" s="27"/>
      <c r="HQ47" s="27"/>
      <c r="HR47" s="27"/>
      <c r="HS47" s="27"/>
      <c r="HT47" s="27"/>
      <c r="HU47" s="27"/>
      <c r="HV47" s="27"/>
      <c r="HW47" s="27"/>
      <c r="HX47" s="27"/>
      <c r="HY47" s="27"/>
      <c r="HZ47" s="27"/>
      <c r="IA47" s="27"/>
      <c r="IB47" s="27"/>
      <c r="IC47" s="27"/>
      <c r="ID47" s="27"/>
      <c r="IE47" s="27"/>
      <c r="IF47" s="27"/>
      <c r="IG47" s="27"/>
      <c r="IH47" s="27"/>
      <c r="II47" s="27"/>
      <c r="IJ47" s="27"/>
      <c r="IK47" s="27"/>
      <c r="IL47" s="27"/>
      <c r="IM47" s="27"/>
      <c r="IN47" s="27"/>
      <c r="IO47" s="27"/>
      <c r="IP47" s="27"/>
      <c r="IQ47" s="27"/>
      <c r="IR47" s="27"/>
      <c r="IS47" s="27"/>
      <c r="IT47" s="27"/>
      <c r="IU47" s="27"/>
      <c r="IV47" s="27"/>
      <c r="IW47" s="27"/>
      <c r="IX47" s="27"/>
      <c r="IY47" s="27"/>
      <c r="IZ47" s="27"/>
      <c r="JA47" s="27"/>
      <c r="JB47" s="27"/>
      <c r="JC47" s="27"/>
      <c r="JD47" s="27"/>
      <c r="JE47" s="27"/>
      <c r="JF47" s="27"/>
      <c r="JG47" s="27"/>
      <c r="JH47" s="27"/>
      <c r="JI47" s="27"/>
      <c r="JJ47" s="27"/>
      <c r="JK47" s="27"/>
      <c r="JL47" s="27"/>
      <c r="JM47" s="27"/>
      <c r="JN47" s="27"/>
      <c r="JO47" s="27"/>
      <c r="JP47" s="27"/>
      <c r="JQ47" s="27"/>
      <c r="JR47" s="27"/>
      <c r="JS47" s="27"/>
      <c r="JT47" s="27"/>
      <c r="JU47" s="27"/>
      <c r="JV47" s="27"/>
      <c r="JW47" s="27"/>
      <c r="JX47" s="27"/>
      <c r="JY47" s="27"/>
      <c r="JZ47" s="27"/>
      <c r="KA47" s="27"/>
      <c r="KB47" s="27"/>
      <c r="KC47" s="27"/>
      <c r="KD47" s="27"/>
      <c r="KE47" s="27"/>
      <c r="KF47" s="27"/>
      <c r="KG47" s="27"/>
      <c r="KH47" s="27"/>
      <c r="KI47" s="27"/>
      <c r="KJ47" s="27"/>
      <c r="KK47" s="27"/>
      <c r="KL47" s="27"/>
      <c r="KM47" s="27"/>
      <c r="KN47" s="27"/>
      <c r="KO47" s="27"/>
      <c r="KP47" s="27"/>
      <c r="KQ47" s="27"/>
      <c r="KR47" s="27"/>
      <c r="KS47" s="27"/>
      <c r="KT47" s="27"/>
      <c r="KU47" s="27"/>
      <c r="KV47" s="27"/>
      <c r="KW47" s="27"/>
      <c r="KX47" s="27"/>
      <c r="KY47" s="27"/>
      <c r="KZ47" s="27"/>
      <c r="LA47" s="27"/>
      <c r="LB47" s="27"/>
      <c r="LC47" s="27"/>
      <c r="LD47" s="27"/>
      <c r="LE47" s="27"/>
      <c r="LF47" s="27"/>
      <c r="LG47" s="27"/>
      <c r="LH47" s="27"/>
      <c r="LI47" s="27"/>
      <c r="LJ47" s="27"/>
      <c r="LK47" s="27"/>
      <c r="LL47" s="27"/>
      <c r="LM47" s="27"/>
      <c r="LN47" s="27"/>
      <c r="LO47" s="27"/>
      <c r="LP47" s="27"/>
      <c r="LQ47" s="27"/>
      <c r="LR47" s="27"/>
      <c r="LS47" s="27"/>
      <c r="LT47" s="27"/>
      <c r="LU47" s="27"/>
      <c r="LV47" s="27"/>
      <c r="LW47" s="27"/>
      <c r="LX47" s="27"/>
      <c r="LY47" s="27"/>
      <c r="LZ47" s="27"/>
      <c r="MA47" s="27"/>
      <c r="MB47" s="27"/>
      <c r="MC47" s="27"/>
      <c r="MD47" s="27"/>
      <c r="ME47" s="27"/>
      <c r="MF47" s="27"/>
      <c r="MG47" s="27"/>
      <c r="MH47" s="27"/>
      <c r="MI47" s="27"/>
      <c r="MJ47" s="27"/>
      <c r="MK47" s="27"/>
      <c r="ML47" s="27"/>
      <c r="MM47" s="27"/>
      <c r="MN47" s="27"/>
      <c r="MO47" s="27"/>
      <c r="MP47" s="27"/>
      <c r="MQ47" s="27"/>
      <c r="MR47" s="27"/>
      <c r="MS47" s="27"/>
      <c r="MT47" s="27"/>
      <c r="MU47" s="27"/>
      <c r="MV47" s="27"/>
      <c r="MW47" s="27"/>
      <c r="MX47" s="27"/>
      <c r="MY47" s="27"/>
      <c r="MZ47" s="27"/>
      <c r="NA47" s="27"/>
      <c r="NB47" s="27"/>
      <c r="NC47" s="27"/>
      <c r="ND47" s="27"/>
      <c r="NE47" s="27"/>
      <c r="NF47" s="27"/>
      <c r="NG47" s="27"/>
      <c r="NH47" s="27"/>
      <c r="NI47" s="27"/>
      <c r="NJ47" s="27"/>
      <c r="NK47" s="27"/>
      <c r="NL47" s="27"/>
      <c r="NM47" s="27"/>
      <c r="NN47" s="27"/>
      <c r="NO47" s="27"/>
      <c r="NP47" s="27"/>
      <c r="NQ47" s="27"/>
    </row>
    <row r="48" spans="1:381" s="8" customFormat="1" ht="30" customHeight="1" thickBot="1" x14ac:dyDescent="0.2">
      <c r="A48" s="90"/>
      <c r="B48" s="12">
        <f t="shared" si="265"/>
        <v>9.2999999999999989</v>
      </c>
      <c r="C48" s="32" t="s">
        <v>54</v>
      </c>
      <c r="D48" s="13" t="s">
        <v>39</v>
      </c>
      <c r="E48" s="14">
        <v>0.2</v>
      </c>
      <c r="F48" s="15">
        <f t="shared" ca="1" si="260"/>
        <v>46016</v>
      </c>
      <c r="G48" s="15">
        <f t="shared" ca="1" si="257"/>
        <v>46035</v>
      </c>
      <c r="H48" s="24">
        <v>20</v>
      </c>
      <c r="I48" s="97"/>
      <c r="J48" s="6"/>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27"/>
      <c r="EB48" s="27"/>
      <c r="EC48" s="27"/>
      <c r="ED48" s="27"/>
      <c r="EE48" s="27"/>
      <c r="EF48" s="27"/>
      <c r="EG48" s="27"/>
      <c r="EH48" s="27"/>
      <c r="EI48" s="27"/>
      <c r="EJ48" s="27"/>
      <c r="EK48" s="27"/>
      <c r="EL48" s="27"/>
      <c r="EM48" s="27"/>
      <c r="EN48" s="27"/>
      <c r="EO48" s="27"/>
      <c r="EP48" s="27"/>
      <c r="EQ48" s="27"/>
      <c r="ER48" s="27"/>
      <c r="ES48" s="27"/>
      <c r="ET48" s="27"/>
      <c r="EU48" s="27"/>
      <c r="EV48" s="27"/>
      <c r="EW48" s="27"/>
      <c r="EX48" s="27"/>
      <c r="EY48" s="27"/>
      <c r="EZ48" s="27"/>
      <c r="FA48" s="27"/>
      <c r="FB48" s="27"/>
      <c r="FC48" s="27"/>
      <c r="FD48" s="27"/>
      <c r="FE48" s="27"/>
      <c r="FF48" s="27"/>
      <c r="FG48" s="27"/>
      <c r="FH48" s="27"/>
      <c r="FI48" s="27"/>
      <c r="FJ48" s="27"/>
      <c r="FK48" s="27"/>
      <c r="FL48" s="27"/>
      <c r="FM48" s="27"/>
      <c r="FN48" s="27"/>
      <c r="FO48" s="27"/>
      <c r="FP48" s="27"/>
      <c r="FQ48" s="27"/>
      <c r="FR48" s="27"/>
      <c r="FS48" s="27"/>
      <c r="FT48" s="27"/>
      <c r="FU48" s="27"/>
      <c r="FV48" s="27"/>
      <c r="FW48" s="27"/>
      <c r="FX48" s="27"/>
      <c r="FY48" s="27"/>
      <c r="FZ48" s="27"/>
      <c r="GA48" s="27"/>
      <c r="GB48" s="27"/>
      <c r="GC48" s="27"/>
      <c r="GD48" s="27"/>
      <c r="GE48" s="27"/>
      <c r="GF48" s="27"/>
      <c r="GG48" s="27"/>
      <c r="GH48" s="27"/>
      <c r="GI48" s="27"/>
      <c r="GJ48" s="27"/>
      <c r="GK48" s="27"/>
      <c r="GL48" s="27"/>
      <c r="GM48" s="27"/>
      <c r="GN48" s="27"/>
      <c r="GO48" s="27"/>
      <c r="GP48" s="27"/>
      <c r="GQ48" s="27"/>
      <c r="GR48" s="27"/>
      <c r="GS48" s="27"/>
      <c r="GT48" s="27"/>
      <c r="GU48" s="27"/>
      <c r="GV48" s="27"/>
      <c r="GW48" s="27"/>
      <c r="GX48" s="27"/>
      <c r="GY48" s="27"/>
      <c r="GZ48" s="27"/>
      <c r="HA48" s="27"/>
      <c r="HB48" s="27"/>
      <c r="HC48" s="27"/>
      <c r="HD48" s="27"/>
      <c r="HE48" s="27"/>
      <c r="HF48" s="27"/>
      <c r="HG48" s="27"/>
      <c r="HH48" s="27"/>
      <c r="HI48" s="27"/>
      <c r="HJ48" s="27"/>
      <c r="HK48" s="27"/>
      <c r="HL48" s="27"/>
      <c r="HM48" s="27"/>
      <c r="HN48" s="27"/>
      <c r="HO48" s="27"/>
      <c r="HP48" s="27"/>
      <c r="HQ48" s="27"/>
      <c r="HR48" s="27"/>
      <c r="HS48" s="27"/>
      <c r="HT48" s="27"/>
      <c r="HU48" s="27"/>
      <c r="HV48" s="27"/>
      <c r="HW48" s="27"/>
      <c r="HX48" s="27"/>
      <c r="HY48" s="27"/>
      <c r="HZ48" s="27"/>
      <c r="IA48" s="27"/>
      <c r="IB48" s="27"/>
      <c r="IC48" s="27"/>
      <c r="ID48" s="27"/>
      <c r="IE48" s="27"/>
      <c r="IF48" s="27"/>
      <c r="IG48" s="27"/>
      <c r="IH48" s="27"/>
      <c r="II48" s="27"/>
      <c r="IJ48" s="27"/>
      <c r="IK48" s="27"/>
      <c r="IL48" s="27"/>
      <c r="IM48" s="27"/>
      <c r="IN48" s="27"/>
      <c r="IO48" s="27"/>
      <c r="IP48" s="27"/>
      <c r="IQ48" s="27"/>
      <c r="IR48" s="27"/>
      <c r="IS48" s="27"/>
      <c r="IT48" s="27"/>
      <c r="IU48" s="27"/>
      <c r="IV48" s="27"/>
      <c r="IW48" s="27"/>
      <c r="IX48" s="27"/>
      <c r="IY48" s="27"/>
      <c r="IZ48" s="27"/>
      <c r="JA48" s="27"/>
      <c r="JB48" s="27"/>
      <c r="JC48" s="27"/>
      <c r="JD48" s="27"/>
      <c r="JE48" s="27"/>
      <c r="JF48" s="27"/>
      <c r="JG48" s="27"/>
      <c r="JH48" s="27"/>
      <c r="JI48" s="27"/>
      <c r="JJ48" s="27"/>
      <c r="JK48" s="27"/>
      <c r="JL48" s="27"/>
      <c r="JM48" s="27"/>
      <c r="JN48" s="27"/>
      <c r="JO48" s="27"/>
      <c r="JP48" s="27"/>
      <c r="JQ48" s="27"/>
      <c r="JR48" s="27"/>
      <c r="JS48" s="27"/>
      <c r="JT48" s="27"/>
      <c r="JU48" s="27"/>
      <c r="JV48" s="27"/>
      <c r="JW48" s="27"/>
      <c r="JX48" s="27"/>
      <c r="JY48" s="27"/>
      <c r="JZ48" s="27"/>
      <c r="KA48" s="27"/>
      <c r="KB48" s="27"/>
      <c r="KC48" s="27"/>
      <c r="KD48" s="27"/>
      <c r="KE48" s="27"/>
      <c r="KF48" s="27"/>
      <c r="KG48" s="27"/>
      <c r="KH48" s="27"/>
      <c r="KI48" s="27"/>
      <c r="KJ48" s="27"/>
      <c r="KK48" s="27"/>
      <c r="KL48" s="27"/>
      <c r="KM48" s="27"/>
      <c r="KN48" s="27"/>
      <c r="KO48" s="27"/>
      <c r="KP48" s="27"/>
      <c r="KQ48" s="27"/>
      <c r="KR48" s="27"/>
      <c r="KS48" s="27"/>
      <c r="KT48" s="27"/>
      <c r="KU48" s="27"/>
      <c r="KV48" s="27"/>
      <c r="KW48" s="27"/>
      <c r="KX48" s="27"/>
      <c r="KY48" s="27"/>
      <c r="KZ48" s="27"/>
      <c r="LA48" s="27"/>
      <c r="LB48" s="27"/>
      <c r="LC48" s="27"/>
      <c r="LD48" s="27"/>
      <c r="LE48" s="27"/>
      <c r="LF48" s="27"/>
      <c r="LG48" s="27"/>
      <c r="LH48" s="27"/>
      <c r="LI48" s="27"/>
      <c r="LJ48" s="27"/>
      <c r="LK48" s="27"/>
      <c r="LL48" s="27"/>
      <c r="LM48" s="27"/>
      <c r="LN48" s="27"/>
      <c r="LO48" s="27"/>
      <c r="LP48" s="27"/>
      <c r="LQ48" s="27"/>
      <c r="LR48" s="27"/>
      <c r="LS48" s="27"/>
      <c r="LT48" s="27"/>
      <c r="LU48" s="27"/>
      <c r="LV48" s="27"/>
      <c r="LW48" s="27"/>
      <c r="LX48" s="27"/>
      <c r="LY48" s="27"/>
      <c r="LZ48" s="27"/>
      <c r="MA48" s="27"/>
      <c r="MB48" s="27"/>
      <c r="MC48" s="27"/>
      <c r="MD48" s="27"/>
      <c r="ME48" s="27"/>
      <c r="MF48" s="27"/>
      <c r="MG48" s="27"/>
      <c r="MH48" s="27"/>
      <c r="MI48" s="27"/>
      <c r="MJ48" s="27"/>
      <c r="MK48" s="27"/>
      <c r="ML48" s="27"/>
      <c r="MM48" s="27"/>
      <c r="MN48" s="27"/>
      <c r="MO48" s="27"/>
      <c r="MP48" s="27"/>
      <c r="MQ48" s="27"/>
      <c r="MR48" s="27"/>
      <c r="MS48" s="27"/>
      <c r="MT48" s="27"/>
      <c r="MU48" s="27"/>
      <c r="MV48" s="27"/>
      <c r="MW48" s="27"/>
      <c r="MX48" s="27"/>
      <c r="MY48" s="27"/>
      <c r="MZ48" s="27"/>
      <c r="NA48" s="27"/>
      <c r="NB48" s="27"/>
      <c r="NC48" s="27"/>
      <c r="ND48" s="27"/>
      <c r="NE48" s="27"/>
      <c r="NF48" s="27"/>
      <c r="NG48" s="27"/>
      <c r="NH48" s="27"/>
      <c r="NI48" s="27"/>
      <c r="NJ48" s="27"/>
      <c r="NK48" s="27"/>
      <c r="NL48" s="27"/>
      <c r="NM48" s="27"/>
      <c r="NN48" s="27"/>
      <c r="NO48" s="27"/>
      <c r="NP48" s="27"/>
      <c r="NQ48" s="27"/>
    </row>
    <row r="49" spans="1:381" s="8" customFormat="1" ht="30" customHeight="1" thickBot="1" x14ac:dyDescent="0.2">
      <c r="A49" s="90"/>
      <c r="B49" s="12">
        <f t="shared" si="265"/>
        <v>9.3999999999999986</v>
      </c>
      <c r="C49" s="32" t="s">
        <v>55</v>
      </c>
      <c r="D49" s="13" t="s">
        <v>58</v>
      </c>
      <c r="E49" s="14">
        <v>0.1</v>
      </c>
      <c r="F49" s="15">
        <f t="shared" ca="1" si="260"/>
        <v>46026</v>
      </c>
      <c r="G49" s="15">
        <f t="shared" ca="1" si="257"/>
        <v>46036</v>
      </c>
      <c r="H49" s="24">
        <v>11</v>
      </c>
      <c r="I49" s="97"/>
      <c r="J49" s="6"/>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c r="EO49" s="27"/>
      <c r="EP49" s="27"/>
      <c r="EQ49" s="27"/>
      <c r="ER49" s="27"/>
      <c r="ES49" s="27"/>
      <c r="ET49" s="27"/>
      <c r="EU49" s="27"/>
      <c r="EV49" s="27"/>
      <c r="EW49" s="27"/>
      <c r="EX49" s="27"/>
      <c r="EY49" s="27"/>
      <c r="EZ49" s="27"/>
      <c r="FA49" s="27"/>
      <c r="FB49" s="27"/>
      <c r="FC49" s="27"/>
      <c r="FD49" s="27"/>
      <c r="FE49" s="27"/>
      <c r="FF49" s="27"/>
      <c r="FG49" s="27"/>
      <c r="FH49" s="27"/>
      <c r="FI49" s="27"/>
      <c r="FJ49" s="27"/>
      <c r="FK49" s="27"/>
      <c r="FL49" s="27"/>
      <c r="FM49" s="27"/>
      <c r="FN49" s="27"/>
      <c r="FO49" s="27"/>
      <c r="FP49" s="27"/>
      <c r="FQ49" s="27"/>
      <c r="FR49" s="27"/>
      <c r="FS49" s="27"/>
      <c r="FT49" s="27"/>
      <c r="FU49" s="27"/>
      <c r="FV49" s="27"/>
      <c r="FW49" s="27"/>
      <c r="FX49" s="27"/>
      <c r="FY49" s="27"/>
      <c r="FZ49" s="27"/>
      <c r="GA49" s="27"/>
      <c r="GB49" s="27"/>
      <c r="GC49" s="27"/>
      <c r="GD49" s="27"/>
      <c r="GE49" s="27"/>
      <c r="GF49" s="27"/>
      <c r="GG49" s="27"/>
      <c r="GH49" s="27"/>
      <c r="GI49" s="27"/>
      <c r="GJ49" s="27"/>
      <c r="GK49" s="27"/>
      <c r="GL49" s="27"/>
      <c r="GM49" s="27"/>
      <c r="GN49" s="27"/>
      <c r="GO49" s="27"/>
      <c r="GP49" s="27"/>
      <c r="GQ49" s="27"/>
      <c r="GR49" s="27"/>
      <c r="GS49" s="27"/>
      <c r="GT49" s="27"/>
      <c r="GU49" s="27"/>
      <c r="GV49" s="27"/>
      <c r="GW49" s="27"/>
      <c r="GX49" s="27"/>
      <c r="GY49" s="27"/>
      <c r="GZ49" s="27"/>
      <c r="HA49" s="27"/>
      <c r="HB49" s="27"/>
      <c r="HC49" s="27"/>
      <c r="HD49" s="27"/>
      <c r="HE49" s="27"/>
      <c r="HF49" s="27"/>
      <c r="HG49" s="27"/>
      <c r="HH49" s="27"/>
      <c r="HI49" s="27"/>
      <c r="HJ49" s="27"/>
      <c r="HK49" s="27"/>
      <c r="HL49" s="27"/>
      <c r="HM49" s="27"/>
      <c r="HN49" s="27"/>
      <c r="HO49" s="27"/>
      <c r="HP49" s="27"/>
      <c r="HQ49" s="27"/>
      <c r="HR49" s="27"/>
      <c r="HS49" s="27"/>
      <c r="HT49" s="27"/>
      <c r="HU49" s="27"/>
      <c r="HV49" s="27"/>
      <c r="HW49" s="27"/>
      <c r="HX49" s="27"/>
      <c r="HY49" s="27"/>
      <c r="HZ49" s="27"/>
      <c r="IA49" s="27"/>
      <c r="IB49" s="27"/>
      <c r="IC49" s="27"/>
      <c r="ID49" s="27"/>
      <c r="IE49" s="27"/>
      <c r="IF49" s="27"/>
      <c r="IG49" s="27"/>
      <c r="IH49" s="27"/>
      <c r="II49" s="27"/>
      <c r="IJ49" s="27"/>
      <c r="IK49" s="27"/>
      <c r="IL49" s="27"/>
      <c r="IM49" s="27"/>
      <c r="IN49" s="27"/>
      <c r="IO49" s="27"/>
      <c r="IP49" s="27"/>
      <c r="IQ49" s="27"/>
      <c r="IR49" s="27"/>
      <c r="IS49" s="27"/>
      <c r="IT49" s="27"/>
      <c r="IU49" s="27"/>
      <c r="IV49" s="27"/>
      <c r="IW49" s="27"/>
      <c r="IX49" s="27"/>
      <c r="IY49" s="27"/>
      <c r="IZ49" s="27"/>
      <c r="JA49" s="27"/>
      <c r="JB49" s="27"/>
      <c r="JC49" s="27"/>
      <c r="JD49" s="27"/>
      <c r="JE49" s="27"/>
      <c r="JF49" s="27"/>
      <c r="JG49" s="27"/>
      <c r="JH49" s="27"/>
      <c r="JI49" s="27"/>
      <c r="JJ49" s="27"/>
      <c r="JK49" s="27"/>
      <c r="JL49" s="27"/>
      <c r="JM49" s="27"/>
      <c r="JN49" s="27"/>
      <c r="JO49" s="27"/>
      <c r="JP49" s="27"/>
      <c r="JQ49" s="27"/>
      <c r="JR49" s="27"/>
      <c r="JS49" s="27"/>
      <c r="JT49" s="27"/>
      <c r="JU49" s="27"/>
      <c r="JV49" s="27"/>
      <c r="JW49" s="27"/>
      <c r="JX49" s="27"/>
      <c r="JY49" s="27"/>
      <c r="JZ49" s="27"/>
      <c r="KA49" s="27"/>
      <c r="KB49" s="27"/>
      <c r="KC49" s="27"/>
      <c r="KD49" s="27"/>
      <c r="KE49" s="27"/>
      <c r="KF49" s="27"/>
      <c r="KG49" s="27"/>
      <c r="KH49" s="27"/>
      <c r="KI49" s="27"/>
      <c r="KJ49" s="27"/>
      <c r="KK49" s="27"/>
      <c r="KL49" s="27"/>
      <c r="KM49" s="27"/>
      <c r="KN49" s="27"/>
      <c r="KO49" s="27"/>
      <c r="KP49" s="27"/>
      <c r="KQ49" s="27"/>
      <c r="KR49" s="27"/>
      <c r="KS49" s="27"/>
      <c r="KT49" s="27"/>
      <c r="KU49" s="27"/>
      <c r="KV49" s="27"/>
      <c r="KW49" s="27"/>
      <c r="KX49" s="27"/>
      <c r="KY49" s="27"/>
      <c r="KZ49" s="27"/>
      <c r="LA49" s="27"/>
      <c r="LB49" s="27"/>
      <c r="LC49" s="27"/>
      <c r="LD49" s="27"/>
      <c r="LE49" s="27"/>
      <c r="LF49" s="27"/>
      <c r="LG49" s="27"/>
      <c r="LH49" s="27"/>
      <c r="LI49" s="27"/>
      <c r="LJ49" s="27"/>
      <c r="LK49" s="27"/>
      <c r="LL49" s="27"/>
      <c r="LM49" s="27"/>
      <c r="LN49" s="27"/>
      <c r="LO49" s="27"/>
      <c r="LP49" s="27"/>
      <c r="LQ49" s="27"/>
      <c r="LR49" s="27"/>
      <c r="LS49" s="27"/>
      <c r="LT49" s="27"/>
      <c r="LU49" s="27"/>
      <c r="LV49" s="27"/>
      <c r="LW49" s="27"/>
      <c r="LX49" s="27"/>
      <c r="LY49" s="27"/>
      <c r="LZ49" s="27"/>
      <c r="MA49" s="27"/>
      <c r="MB49" s="27"/>
      <c r="MC49" s="27"/>
      <c r="MD49" s="27"/>
      <c r="ME49" s="27"/>
      <c r="MF49" s="27"/>
      <c r="MG49" s="27"/>
      <c r="MH49" s="27"/>
      <c r="MI49" s="27"/>
      <c r="MJ49" s="27"/>
      <c r="MK49" s="27"/>
      <c r="ML49" s="27"/>
      <c r="MM49" s="27"/>
      <c r="MN49" s="27"/>
      <c r="MO49" s="27"/>
      <c r="MP49" s="27"/>
      <c r="MQ49" s="27"/>
      <c r="MR49" s="27"/>
      <c r="MS49" s="27"/>
      <c r="MT49" s="27"/>
      <c r="MU49" s="27"/>
      <c r="MV49" s="27"/>
      <c r="MW49" s="27"/>
      <c r="MX49" s="27"/>
      <c r="MY49" s="27"/>
      <c r="MZ49" s="27"/>
      <c r="NA49" s="27"/>
      <c r="NB49" s="27"/>
      <c r="NC49" s="27"/>
      <c r="ND49" s="27"/>
      <c r="NE49" s="27"/>
      <c r="NF49" s="27"/>
      <c r="NG49" s="27"/>
      <c r="NH49" s="27"/>
      <c r="NI49" s="27"/>
      <c r="NJ49" s="27"/>
      <c r="NK49" s="27"/>
      <c r="NL49" s="27"/>
      <c r="NM49" s="27"/>
      <c r="NN49" s="27"/>
      <c r="NO49" s="27"/>
      <c r="NP49" s="27"/>
      <c r="NQ49" s="27"/>
    </row>
    <row r="50" spans="1:381" s="8" customFormat="1" ht="30" customHeight="1" thickBot="1" x14ac:dyDescent="0.2">
      <c r="A50" s="90"/>
      <c r="B50" s="33">
        <v>10</v>
      </c>
      <c r="C50" s="12"/>
      <c r="D50" s="13"/>
      <c r="E50" s="14">
        <v>0</v>
      </c>
      <c r="F50" s="15"/>
      <c r="G50" s="15"/>
      <c r="H50" s="24">
        <v>1</v>
      </c>
      <c r="I50" s="97"/>
      <c r="J50" s="6"/>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27"/>
      <c r="DY50" s="27"/>
      <c r="DZ50" s="27"/>
      <c r="EA50" s="27"/>
      <c r="EB50" s="27"/>
      <c r="EC50" s="27"/>
      <c r="ED50" s="27"/>
      <c r="EE50" s="27"/>
      <c r="EF50" s="27"/>
      <c r="EG50" s="27"/>
      <c r="EH50" s="27"/>
      <c r="EI50" s="27"/>
      <c r="EJ50" s="27"/>
      <c r="EK50" s="27"/>
      <c r="EL50" s="27"/>
      <c r="EM50" s="27"/>
      <c r="EN50" s="27"/>
      <c r="EO50" s="27"/>
      <c r="EP50" s="27"/>
      <c r="EQ50" s="27"/>
      <c r="ER50" s="27"/>
      <c r="ES50" s="27"/>
      <c r="ET50" s="27"/>
      <c r="EU50" s="27"/>
      <c r="EV50" s="27"/>
      <c r="EW50" s="27"/>
      <c r="EX50" s="27"/>
      <c r="EY50" s="27"/>
      <c r="EZ50" s="27"/>
      <c r="FA50" s="27"/>
      <c r="FB50" s="27"/>
      <c r="FC50" s="27"/>
      <c r="FD50" s="27"/>
      <c r="FE50" s="27"/>
      <c r="FF50" s="27"/>
      <c r="FG50" s="27"/>
      <c r="FH50" s="27"/>
      <c r="FI50" s="27"/>
      <c r="FJ50" s="27"/>
      <c r="FK50" s="27"/>
      <c r="FL50" s="27"/>
      <c r="FM50" s="27"/>
      <c r="FN50" s="27"/>
      <c r="FO50" s="27"/>
      <c r="FP50" s="27"/>
      <c r="FQ50" s="27"/>
      <c r="FR50" s="27"/>
      <c r="FS50" s="27"/>
      <c r="FT50" s="27"/>
      <c r="FU50" s="27"/>
      <c r="FV50" s="27"/>
      <c r="FW50" s="27"/>
      <c r="FX50" s="27"/>
      <c r="FY50" s="27"/>
      <c r="FZ50" s="27"/>
      <c r="GA50" s="27"/>
      <c r="GB50" s="27"/>
      <c r="GC50" s="27"/>
      <c r="GD50" s="27"/>
      <c r="GE50" s="27"/>
      <c r="GF50" s="27"/>
      <c r="GG50" s="27"/>
      <c r="GH50" s="27"/>
      <c r="GI50" s="27"/>
      <c r="GJ50" s="27"/>
      <c r="GK50" s="27"/>
      <c r="GL50" s="27"/>
      <c r="GM50" s="27"/>
      <c r="GN50" s="27"/>
      <c r="GO50" s="27"/>
      <c r="GP50" s="27"/>
      <c r="GQ50" s="27"/>
      <c r="GR50" s="27"/>
      <c r="GS50" s="27"/>
      <c r="GT50" s="27"/>
      <c r="GU50" s="27"/>
      <c r="GV50" s="27"/>
      <c r="GW50" s="27"/>
      <c r="GX50" s="27"/>
      <c r="GY50" s="27"/>
      <c r="GZ50" s="27"/>
      <c r="HA50" s="27"/>
      <c r="HB50" s="27"/>
      <c r="HC50" s="27"/>
      <c r="HD50" s="27"/>
      <c r="HE50" s="27"/>
      <c r="HF50" s="27"/>
      <c r="HG50" s="27"/>
      <c r="HH50" s="27"/>
      <c r="HI50" s="27"/>
      <c r="HJ50" s="27"/>
      <c r="HK50" s="27"/>
      <c r="HL50" s="27"/>
      <c r="HM50" s="27"/>
      <c r="HN50" s="27"/>
      <c r="HO50" s="27"/>
      <c r="HP50" s="27"/>
      <c r="HQ50" s="27"/>
      <c r="HR50" s="27"/>
      <c r="HS50" s="27"/>
      <c r="HT50" s="27"/>
      <c r="HU50" s="27"/>
      <c r="HV50" s="27"/>
      <c r="HW50" s="27"/>
      <c r="HX50" s="27"/>
      <c r="HY50" s="27"/>
      <c r="HZ50" s="27"/>
      <c r="IA50" s="27"/>
      <c r="IB50" s="27"/>
      <c r="IC50" s="27"/>
      <c r="ID50" s="27"/>
      <c r="IE50" s="27"/>
      <c r="IF50" s="27"/>
      <c r="IG50" s="27"/>
      <c r="IH50" s="27"/>
      <c r="II50" s="27"/>
      <c r="IJ50" s="27"/>
      <c r="IK50" s="27"/>
      <c r="IL50" s="27"/>
      <c r="IM50" s="27"/>
      <c r="IN50" s="27"/>
      <c r="IO50" s="27"/>
      <c r="IP50" s="27"/>
      <c r="IQ50" s="27"/>
      <c r="IR50" s="27"/>
      <c r="IS50" s="27"/>
      <c r="IT50" s="27"/>
      <c r="IU50" s="27"/>
      <c r="IV50" s="27"/>
      <c r="IW50" s="27"/>
      <c r="IX50" s="27"/>
      <c r="IY50" s="27"/>
      <c r="IZ50" s="27"/>
      <c r="JA50" s="27"/>
      <c r="JB50" s="27"/>
      <c r="JC50" s="27"/>
      <c r="JD50" s="27"/>
      <c r="JE50" s="27"/>
      <c r="JF50" s="27"/>
      <c r="JG50" s="27"/>
      <c r="JH50" s="27"/>
      <c r="JI50" s="27"/>
      <c r="JJ50" s="27"/>
      <c r="JK50" s="27"/>
      <c r="JL50" s="27"/>
      <c r="JM50" s="27"/>
      <c r="JN50" s="27"/>
      <c r="JO50" s="27"/>
      <c r="JP50" s="27"/>
      <c r="JQ50" s="27"/>
      <c r="JR50" s="27"/>
      <c r="JS50" s="27"/>
      <c r="JT50" s="27"/>
      <c r="JU50" s="27"/>
      <c r="JV50" s="27"/>
      <c r="JW50" s="27"/>
      <c r="JX50" s="27"/>
      <c r="JY50" s="27"/>
      <c r="JZ50" s="27"/>
      <c r="KA50" s="27"/>
      <c r="KB50" s="27"/>
      <c r="KC50" s="27"/>
      <c r="KD50" s="27"/>
      <c r="KE50" s="27"/>
      <c r="KF50" s="27"/>
      <c r="KG50" s="27"/>
      <c r="KH50" s="27"/>
      <c r="KI50" s="27"/>
      <c r="KJ50" s="27"/>
      <c r="KK50" s="27"/>
      <c r="KL50" s="27"/>
      <c r="KM50" s="27"/>
      <c r="KN50" s="27"/>
      <c r="KO50" s="27"/>
      <c r="KP50" s="27"/>
      <c r="KQ50" s="27"/>
      <c r="KR50" s="27"/>
      <c r="KS50" s="27"/>
      <c r="KT50" s="27"/>
      <c r="KU50" s="27"/>
      <c r="KV50" s="27"/>
      <c r="KW50" s="27"/>
      <c r="KX50" s="27"/>
      <c r="KY50" s="27"/>
      <c r="KZ50" s="27"/>
      <c r="LA50" s="27"/>
      <c r="LB50" s="27"/>
      <c r="LC50" s="27"/>
      <c r="LD50" s="27"/>
      <c r="LE50" s="27"/>
      <c r="LF50" s="27"/>
      <c r="LG50" s="27"/>
      <c r="LH50" s="27"/>
      <c r="LI50" s="27"/>
      <c r="LJ50" s="27"/>
      <c r="LK50" s="27"/>
      <c r="LL50" s="27"/>
      <c r="LM50" s="27"/>
      <c r="LN50" s="27"/>
      <c r="LO50" s="27"/>
      <c r="LP50" s="27"/>
      <c r="LQ50" s="27"/>
      <c r="LR50" s="27"/>
      <c r="LS50" s="27"/>
      <c r="LT50" s="27"/>
      <c r="LU50" s="27"/>
      <c r="LV50" s="27"/>
      <c r="LW50" s="27"/>
      <c r="LX50" s="27"/>
      <c r="LY50" s="27"/>
      <c r="LZ50" s="27"/>
      <c r="MA50" s="27"/>
      <c r="MB50" s="27"/>
      <c r="MC50" s="27"/>
      <c r="MD50" s="27"/>
      <c r="ME50" s="27"/>
      <c r="MF50" s="27"/>
      <c r="MG50" s="27"/>
      <c r="MH50" s="27"/>
      <c r="MI50" s="27"/>
      <c r="MJ50" s="27"/>
      <c r="MK50" s="27"/>
      <c r="ML50" s="27"/>
      <c r="MM50" s="27"/>
      <c r="MN50" s="27"/>
      <c r="MO50" s="27"/>
      <c r="MP50" s="27"/>
      <c r="MQ50" s="27"/>
      <c r="MR50" s="27"/>
      <c r="MS50" s="27"/>
      <c r="MT50" s="27"/>
      <c r="MU50" s="27"/>
      <c r="MV50" s="27"/>
      <c r="MW50" s="27"/>
      <c r="MX50" s="27"/>
      <c r="MY50" s="27"/>
      <c r="MZ50" s="27"/>
      <c r="NA50" s="27"/>
      <c r="NB50" s="27"/>
      <c r="NC50" s="27"/>
      <c r="ND50" s="27"/>
      <c r="NE50" s="27"/>
      <c r="NF50" s="27"/>
      <c r="NG50" s="27"/>
      <c r="NH50" s="27"/>
      <c r="NI50" s="27"/>
      <c r="NJ50" s="27"/>
      <c r="NK50" s="27"/>
      <c r="NL50" s="27"/>
      <c r="NM50" s="27"/>
      <c r="NN50" s="27"/>
      <c r="NO50" s="27"/>
      <c r="NP50" s="27"/>
      <c r="NQ50" s="27"/>
    </row>
    <row r="51" spans="1:381" s="80" customFormat="1" ht="30" customHeight="1" thickBot="1" x14ac:dyDescent="0.2">
      <c r="A51" s="90"/>
      <c r="B51" s="72" t="s">
        <v>63</v>
      </c>
      <c r="C51" s="72"/>
      <c r="D51" s="73"/>
      <c r="E51" s="74"/>
      <c r="F51" s="75"/>
      <c r="G51" s="76"/>
      <c r="H51" s="77"/>
      <c r="I51" s="96"/>
      <c r="J51" s="78" t="str">
        <f t="shared" si="251"/>
        <v/>
      </c>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c r="BK51" s="79"/>
      <c r="BL51" s="79"/>
      <c r="BM51" s="79"/>
      <c r="BN51" s="79"/>
      <c r="BO51" s="79"/>
      <c r="BP51" s="79"/>
      <c r="BQ51" s="79"/>
      <c r="BR51" s="79"/>
      <c r="BS51" s="79"/>
      <c r="BT51" s="79"/>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c r="EO51" s="79"/>
      <c r="EP51" s="79"/>
      <c r="EQ51" s="79"/>
      <c r="ER51" s="79"/>
      <c r="ES51" s="79"/>
      <c r="ET51" s="79"/>
      <c r="EU51" s="79"/>
      <c r="EV51" s="79"/>
      <c r="EW51" s="79"/>
      <c r="EX51" s="79"/>
      <c r="EY51" s="79"/>
      <c r="EZ51" s="79"/>
      <c r="FA51" s="79"/>
      <c r="FB51" s="79"/>
      <c r="FC51" s="79"/>
      <c r="FD51" s="79"/>
      <c r="FE51" s="79"/>
      <c r="FF51" s="79"/>
      <c r="FG51" s="79"/>
      <c r="FH51" s="79"/>
      <c r="FI51" s="79"/>
      <c r="FJ51" s="79"/>
      <c r="FK51" s="79"/>
      <c r="FL51" s="79"/>
      <c r="FM51" s="79"/>
      <c r="FN51" s="79"/>
      <c r="FO51" s="79"/>
      <c r="FP51" s="79"/>
      <c r="FQ51" s="79"/>
      <c r="FR51" s="79"/>
      <c r="FS51" s="79"/>
      <c r="FT51" s="79"/>
      <c r="FU51" s="79"/>
      <c r="FV51" s="79"/>
      <c r="FW51" s="79"/>
      <c r="FX51" s="79"/>
      <c r="FY51" s="79"/>
      <c r="FZ51" s="79"/>
      <c r="GA51" s="79"/>
      <c r="GB51" s="79"/>
      <c r="GC51" s="79"/>
      <c r="GD51" s="79"/>
      <c r="GE51" s="79"/>
      <c r="GF51" s="79"/>
      <c r="GG51" s="79"/>
      <c r="GH51" s="79"/>
      <c r="GI51" s="79"/>
      <c r="GJ51" s="79"/>
      <c r="GK51" s="79"/>
      <c r="GL51" s="79"/>
      <c r="GM51" s="79"/>
      <c r="GN51" s="79"/>
      <c r="GO51" s="79"/>
      <c r="GP51" s="79"/>
      <c r="GQ51" s="79"/>
      <c r="GR51" s="79"/>
      <c r="GS51" s="79"/>
      <c r="GT51" s="79"/>
      <c r="GU51" s="79"/>
      <c r="GV51" s="79"/>
      <c r="GW51" s="79"/>
      <c r="GX51" s="79"/>
      <c r="GY51" s="79"/>
      <c r="GZ51" s="79"/>
      <c r="HA51" s="79"/>
      <c r="HB51" s="79"/>
      <c r="HC51" s="79"/>
      <c r="HD51" s="79"/>
      <c r="HE51" s="79"/>
      <c r="HF51" s="79"/>
      <c r="HG51" s="79"/>
      <c r="HH51" s="79"/>
      <c r="HI51" s="79"/>
      <c r="HJ51" s="79"/>
      <c r="HK51" s="79"/>
      <c r="HL51" s="79"/>
      <c r="HM51" s="79"/>
      <c r="HN51" s="79"/>
      <c r="HO51" s="79"/>
      <c r="HP51" s="79"/>
      <c r="HQ51" s="79"/>
      <c r="HR51" s="79"/>
      <c r="HS51" s="79"/>
      <c r="HT51" s="79"/>
      <c r="HU51" s="79"/>
      <c r="HV51" s="79"/>
      <c r="HW51" s="79"/>
      <c r="HX51" s="79"/>
      <c r="HY51" s="79"/>
      <c r="HZ51" s="79"/>
      <c r="IA51" s="79"/>
      <c r="IB51" s="79"/>
      <c r="IC51" s="79"/>
      <c r="ID51" s="79"/>
      <c r="IE51" s="79"/>
      <c r="IF51" s="79"/>
      <c r="IG51" s="79"/>
      <c r="IH51" s="79"/>
      <c r="II51" s="79"/>
      <c r="IJ51" s="79"/>
      <c r="IK51" s="79"/>
      <c r="IL51" s="79"/>
      <c r="IM51" s="79"/>
      <c r="IN51" s="79"/>
      <c r="IO51" s="79"/>
      <c r="IP51" s="79"/>
      <c r="IQ51" s="79"/>
      <c r="IR51" s="79"/>
      <c r="IS51" s="79"/>
      <c r="IT51" s="79"/>
      <c r="IU51" s="79"/>
      <c r="IV51" s="79"/>
      <c r="IW51" s="79"/>
      <c r="IX51" s="79"/>
      <c r="IY51" s="79"/>
      <c r="IZ51" s="79"/>
      <c r="JA51" s="79"/>
      <c r="JB51" s="79"/>
      <c r="JC51" s="79"/>
      <c r="JD51" s="79"/>
      <c r="JE51" s="79"/>
      <c r="JF51" s="79"/>
      <c r="JG51" s="79"/>
      <c r="JH51" s="79"/>
      <c r="JI51" s="79"/>
      <c r="JJ51" s="79"/>
      <c r="JK51" s="79"/>
      <c r="JL51" s="79"/>
      <c r="JM51" s="79"/>
      <c r="JN51" s="79"/>
      <c r="JO51" s="79"/>
      <c r="JP51" s="79"/>
      <c r="JQ51" s="79"/>
      <c r="JR51" s="79"/>
      <c r="JS51" s="79"/>
      <c r="JT51" s="79"/>
      <c r="JU51" s="79"/>
      <c r="JV51" s="79"/>
      <c r="JW51" s="79"/>
      <c r="JX51" s="79"/>
      <c r="JY51" s="79"/>
      <c r="JZ51" s="79"/>
      <c r="KA51" s="79"/>
      <c r="KB51" s="79"/>
      <c r="KC51" s="79"/>
      <c r="KD51" s="79"/>
      <c r="KE51" s="79"/>
      <c r="KF51" s="79"/>
      <c r="KG51" s="79"/>
      <c r="KH51" s="79"/>
      <c r="KI51" s="79"/>
      <c r="KJ51" s="79"/>
      <c r="KK51" s="79"/>
      <c r="KL51" s="79"/>
      <c r="KM51" s="79"/>
      <c r="KN51" s="79"/>
      <c r="KO51" s="79"/>
      <c r="KP51" s="79"/>
      <c r="KQ51" s="79"/>
      <c r="KR51" s="79"/>
      <c r="KS51" s="79"/>
      <c r="KT51" s="79"/>
      <c r="KU51" s="79"/>
      <c r="KV51" s="79"/>
      <c r="KW51" s="79"/>
      <c r="KX51" s="79"/>
      <c r="KY51" s="79"/>
      <c r="KZ51" s="79"/>
      <c r="LA51" s="79"/>
      <c r="LB51" s="79"/>
      <c r="LC51" s="79"/>
      <c r="LD51" s="79"/>
      <c r="LE51" s="79"/>
      <c r="LF51" s="79"/>
      <c r="LG51" s="79"/>
      <c r="LH51" s="79"/>
      <c r="LI51" s="79"/>
      <c r="LJ51" s="79"/>
      <c r="LK51" s="79"/>
      <c r="LL51" s="79"/>
      <c r="LM51" s="79"/>
      <c r="LN51" s="79"/>
      <c r="LO51" s="79"/>
      <c r="LP51" s="79"/>
      <c r="LQ51" s="79"/>
      <c r="LR51" s="79"/>
      <c r="LS51" s="79"/>
      <c r="LT51" s="79"/>
      <c r="LU51" s="79"/>
      <c r="LV51" s="79"/>
      <c r="LW51" s="79"/>
      <c r="LX51" s="79"/>
      <c r="LY51" s="79"/>
      <c r="LZ51" s="79"/>
      <c r="MA51" s="79"/>
      <c r="MB51" s="79"/>
      <c r="MC51" s="79"/>
      <c r="MD51" s="79"/>
      <c r="ME51" s="79"/>
      <c r="MF51" s="79"/>
      <c r="MG51" s="79"/>
      <c r="MH51" s="79"/>
      <c r="MI51" s="79"/>
      <c r="MJ51" s="79"/>
      <c r="MK51" s="79"/>
      <c r="ML51" s="79"/>
      <c r="MM51" s="79"/>
      <c r="MN51" s="79"/>
      <c r="MO51" s="79"/>
      <c r="MP51" s="79"/>
      <c r="MQ51" s="79"/>
      <c r="MR51" s="79"/>
      <c r="MS51" s="79"/>
      <c r="MT51" s="79"/>
      <c r="MU51" s="79"/>
      <c r="MV51" s="79"/>
      <c r="MW51" s="79"/>
      <c r="MX51" s="79"/>
      <c r="MY51" s="79"/>
      <c r="MZ51" s="79"/>
      <c r="NA51" s="79"/>
      <c r="NB51" s="79"/>
      <c r="NC51" s="79"/>
      <c r="ND51" s="79"/>
      <c r="NE51" s="79"/>
      <c r="NF51" s="79"/>
      <c r="NG51" s="79"/>
      <c r="NH51" s="79"/>
      <c r="NI51" s="79"/>
      <c r="NJ51" s="79"/>
      <c r="NK51" s="79"/>
      <c r="NL51" s="79"/>
      <c r="NM51" s="79"/>
      <c r="NN51" s="79"/>
      <c r="NO51" s="79"/>
      <c r="NP51" s="79"/>
      <c r="NQ51" s="79"/>
    </row>
    <row r="52" spans="1:381" s="8" customFormat="1" ht="30" customHeight="1" thickBot="1" x14ac:dyDescent="0.2">
      <c r="A52" s="90"/>
      <c r="B52" s="102">
        <v>1</v>
      </c>
      <c r="C52" s="102" t="s">
        <v>67</v>
      </c>
      <c r="D52" s="103" t="s">
        <v>39</v>
      </c>
      <c r="E52" s="104">
        <v>1</v>
      </c>
      <c r="F52" s="105">
        <f ca="1">G5+30</f>
        <v>45869</v>
      </c>
      <c r="G52" s="105">
        <f ca="1">F52+H52-1</f>
        <v>45880</v>
      </c>
      <c r="H52" s="106">
        <v>12</v>
      </c>
      <c r="I52" s="97"/>
      <c r="J52" s="6">
        <f t="shared" ca="1" si="251"/>
        <v>12</v>
      </c>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27"/>
      <c r="DY52" s="27"/>
      <c r="DZ52" s="27"/>
      <c r="EA52" s="27"/>
      <c r="EB52" s="27"/>
      <c r="EC52" s="27"/>
      <c r="ED52" s="27"/>
      <c r="EE52" s="27"/>
      <c r="EF52" s="27"/>
      <c r="EG52" s="27"/>
      <c r="EH52" s="27"/>
      <c r="EI52" s="27"/>
      <c r="EJ52" s="27"/>
      <c r="EK52" s="27"/>
      <c r="EL52" s="27"/>
      <c r="EM52" s="27"/>
      <c r="EN52" s="27"/>
      <c r="EO52" s="27"/>
      <c r="EP52" s="27"/>
      <c r="EQ52" s="27"/>
      <c r="ER52" s="27"/>
      <c r="ES52" s="27"/>
      <c r="ET52" s="27"/>
      <c r="EU52" s="27"/>
      <c r="EV52" s="27"/>
      <c r="EW52" s="27"/>
      <c r="EX52" s="27"/>
      <c r="EY52" s="27"/>
      <c r="EZ52" s="27"/>
      <c r="FA52" s="27"/>
      <c r="FB52" s="27"/>
      <c r="FC52" s="27"/>
      <c r="FD52" s="27"/>
      <c r="FE52" s="27"/>
      <c r="FF52" s="27"/>
      <c r="FG52" s="27"/>
      <c r="FH52" s="27"/>
      <c r="FI52" s="27"/>
      <c r="FJ52" s="27"/>
      <c r="FK52" s="27"/>
      <c r="FL52" s="27"/>
      <c r="FM52" s="27"/>
      <c r="FN52" s="27"/>
      <c r="FO52" s="27"/>
      <c r="FP52" s="27"/>
      <c r="FQ52" s="27"/>
      <c r="FR52" s="27"/>
      <c r="FS52" s="27"/>
      <c r="FT52" s="27"/>
      <c r="FU52" s="27"/>
      <c r="FV52" s="27"/>
      <c r="FW52" s="27"/>
      <c r="FX52" s="27"/>
      <c r="FY52" s="27"/>
      <c r="FZ52" s="27"/>
      <c r="GA52" s="27"/>
      <c r="GB52" s="27"/>
      <c r="GC52" s="27"/>
      <c r="GD52" s="27"/>
      <c r="GE52" s="27"/>
      <c r="GF52" s="27"/>
      <c r="GG52" s="27"/>
      <c r="GH52" s="27"/>
      <c r="GI52" s="27"/>
      <c r="GJ52" s="27"/>
      <c r="GK52" s="27"/>
      <c r="GL52" s="27"/>
      <c r="GM52" s="27"/>
      <c r="GN52" s="27"/>
      <c r="GO52" s="27"/>
      <c r="GP52" s="27"/>
      <c r="GQ52" s="27"/>
      <c r="GR52" s="27"/>
      <c r="GS52" s="27"/>
      <c r="GT52" s="27"/>
      <c r="GU52" s="27"/>
      <c r="GV52" s="27"/>
      <c r="GW52" s="27"/>
      <c r="GX52" s="27"/>
      <c r="GY52" s="27"/>
      <c r="GZ52" s="27"/>
      <c r="HA52" s="27"/>
      <c r="HB52" s="27"/>
      <c r="HC52" s="27"/>
      <c r="HD52" s="27"/>
      <c r="HE52" s="27"/>
      <c r="HF52" s="27"/>
      <c r="HG52" s="27"/>
      <c r="HH52" s="27"/>
      <c r="HI52" s="27"/>
      <c r="HJ52" s="27"/>
      <c r="HK52" s="27"/>
      <c r="HL52" s="27"/>
      <c r="HM52" s="27"/>
      <c r="HN52" s="27"/>
      <c r="HO52" s="27"/>
      <c r="HP52" s="27"/>
      <c r="HQ52" s="27"/>
      <c r="HR52" s="27"/>
      <c r="HS52" s="27"/>
      <c r="HT52" s="27"/>
      <c r="HU52" s="27"/>
      <c r="HV52" s="27"/>
      <c r="HW52" s="27"/>
      <c r="HX52" s="27"/>
      <c r="HY52" s="27"/>
      <c r="HZ52" s="27"/>
      <c r="IA52" s="27"/>
      <c r="IB52" s="27"/>
      <c r="IC52" s="27"/>
      <c r="ID52" s="27"/>
      <c r="IE52" s="27"/>
      <c r="IF52" s="27"/>
      <c r="IG52" s="27"/>
      <c r="IH52" s="27"/>
      <c r="II52" s="27"/>
      <c r="IJ52" s="27"/>
      <c r="IK52" s="27"/>
      <c r="IL52" s="27"/>
      <c r="IM52" s="27"/>
      <c r="IN52" s="27"/>
      <c r="IO52" s="27"/>
      <c r="IP52" s="27"/>
      <c r="IQ52" s="27"/>
      <c r="IR52" s="27"/>
      <c r="IS52" s="27"/>
      <c r="IT52" s="27"/>
      <c r="IU52" s="27"/>
      <c r="IV52" s="27"/>
      <c r="IW52" s="27"/>
      <c r="IX52" s="27"/>
      <c r="IY52" s="27"/>
      <c r="IZ52" s="27"/>
      <c r="JA52" s="27"/>
      <c r="JB52" s="27"/>
      <c r="JC52" s="27"/>
      <c r="JD52" s="27"/>
      <c r="JE52" s="27"/>
      <c r="JF52" s="27"/>
      <c r="JG52" s="27"/>
      <c r="JH52" s="27"/>
      <c r="JI52" s="27"/>
      <c r="JJ52" s="27"/>
      <c r="JK52" s="27"/>
      <c r="JL52" s="27"/>
      <c r="JM52" s="27"/>
      <c r="JN52" s="27"/>
      <c r="JO52" s="27"/>
      <c r="JP52" s="27"/>
      <c r="JQ52" s="27"/>
      <c r="JR52" s="27"/>
      <c r="JS52" s="27"/>
      <c r="JT52" s="27"/>
      <c r="JU52" s="27"/>
      <c r="JV52" s="27"/>
      <c r="JW52" s="27"/>
      <c r="JX52" s="27"/>
      <c r="JY52" s="27"/>
      <c r="JZ52" s="27"/>
      <c r="KA52" s="27"/>
      <c r="KB52" s="27"/>
      <c r="KC52" s="27"/>
      <c r="KD52" s="27"/>
      <c r="KE52" s="27"/>
      <c r="KF52" s="27"/>
      <c r="KG52" s="27"/>
      <c r="KH52" s="27"/>
      <c r="KI52" s="27"/>
      <c r="KJ52" s="27"/>
      <c r="KK52" s="27"/>
      <c r="KL52" s="27"/>
      <c r="KM52" s="27"/>
      <c r="KN52" s="27"/>
      <c r="KO52" s="27"/>
      <c r="KP52" s="27"/>
      <c r="KQ52" s="27"/>
      <c r="KR52" s="27"/>
      <c r="KS52" s="27"/>
      <c r="KT52" s="27"/>
      <c r="KU52" s="27"/>
      <c r="KV52" s="27"/>
      <c r="KW52" s="27"/>
      <c r="KX52" s="27"/>
      <c r="KY52" s="27"/>
      <c r="KZ52" s="27"/>
      <c r="LA52" s="27"/>
      <c r="LB52" s="27"/>
      <c r="LC52" s="27"/>
      <c r="LD52" s="27"/>
      <c r="LE52" s="27"/>
      <c r="LF52" s="27"/>
      <c r="LG52" s="27"/>
      <c r="LH52" s="27"/>
      <c r="LI52" s="27"/>
      <c r="LJ52" s="27"/>
      <c r="LK52" s="27"/>
      <c r="LL52" s="27"/>
      <c r="LM52" s="27"/>
      <c r="LN52" s="27"/>
      <c r="LO52" s="27"/>
      <c r="LP52" s="27"/>
      <c r="LQ52" s="27"/>
      <c r="LR52" s="27"/>
      <c r="LS52" s="27"/>
      <c r="LT52" s="27"/>
      <c r="LU52" s="27"/>
      <c r="LV52" s="27"/>
      <c r="LW52" s="27"/>
      <c r="LX52" s="27"/>
      <c r="LY52" s="27"/>
      <c r="LZ52" s="27"/>
      <c r="MA52" s="27"/>
      <c r="MB52" s="27"/>
      <c r="MC52" s="27"/>
      <c r="MD52" s="27"/>
      <c r="ME52" s="27"/>
      <c r="MF52" s="27"/>
      <c r="MG52" s="27"/>
      <c r="MH52" s="27"/>
      <c r="MI52" s="27"/>
      <c r="MJ52" s="27"/>
      <c r="MK52" s="27"/>
      <c r="ML52" s="27"/>
      <c r="MM52" s="27"/>
      <c r="MN52" s="27"/>
      <c r="MO52" s="27"/>
      <c r="MP52" s="27"/>
      <c r="MQ52" s="27"/>
      <c r="MR52" s="27"/>
      <c r="MS52" s="27"/>
      <c r="MT52" s="27"/>
      <c r="MU52" s="27"/>
      <c r="MV52" s="27"/>
      <c r="MW52" s="27"/>
      <c r="MX52" s="27"/>
      <c r="MY52" s="27"/>
      <c r="MZ52" s="27"/>
      <c r="NA52" s="27"/>
      <c r="NB52" s="27"/>
      <c r="NC52" s="27"/>
      <c r="ND52" s="27"/>
      <c r="NE52" s="27"/>
      <c r="NF52" s="27"/>
      <c r="NG52" s="27"/>
      <c r="NH52" s="27"/>
      <c r="NI52" s="27"/>
      <c r="NJ52" s="27"/>
      <c r="NK52" s="27"/>
      <c r="NL52" s="27"/>
      <c r="NM52" s="27"/>
      <c r="NN52" s="27"/>
      <c r="NO52" s="27"/>
      <c r="NP52" s="27"/>
      <c r="NQ52" s="27"/>
    </row>
    <row r="53" spans="1:381" s="8" customFormat="1" ht="30" customHeight="1" thickBot="1" x14ac:dyDescent="0.2">
      <c r="A53" s="90"/>
      <c r="B53" s="107">
        <f t="shared" ref="B53:B55" si="266">+B52+0.1</f>
        <v>1.1000000000000001</v>
      </c>
      <c r="C53" s="102" t="s">
        <v>68</v>
      </c>
      <c r="D53" s="103" t="s">
        <v>39</v>
      </c>
      <c r="E53" s="104">
        <v>0.9</v>
      </c>
      <c r="F53" s="105">
        <f ca="1">F52+7</f>
        <v>45876</v>
      </c>
      <c r="G53" s="105">
        <f t="shared" ref="G53" ca="1" si="267">F53+H53-1</f>
        <v>45895</v>
      </c>
      <c r="H53" s="106">
        <v>20</v>
      </c>
      <c r="I53" s="97"/>
      <c r="J53" s="6"/>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27"/>
      <c r="DY53" s="27"/>
      <c r="DZ53" s="27"/>
      <c r="EA53" s="27"/>
      <c r="EB53" s="27"/>
      <c r="EC53" s="27"/>
      <c r="ED53" s="27"/>
      <c r="EE53" s="27"/>
      <c r="EF53" s="27"/>
      <c r="EG53" s="27"/>
      <c r="EH53" s="27"/>
      <c r="EI53" s="27"/>
      <c r="EJ53" s="27"/>
      <c r="EK53" s="27"/>
      <c r="EL53" s="27"/>
      <c r="EM53" s="27"/>
      <c r="EN53" s="27"/>
      <c r="EO53" s="27"/>
      <c r="EP53" s="27"/>
      <c r="EQ53" s="27"/>
      <c r="ER53" s="27"/>
      <c r="ES53" s="27"/>
      <c r="ET53" s="27"/>
      <c r="EU53" s="27"/>
      <c r="EV53" s="27"/>
      <c r="EW53" s="27"/>
      <c r="EX53" s="27"/>
      <c r="EY53" s="27"/>
      <c r="EZ53" s="27"/>
      <c r="FA53" s="27"/>
      <c r="FB53" s="27"/>
      <c r="FC53" s="27"/>
      <c r="FD53" s="27"/>
      <c r="FE53" s="27"/>
      <c r="FF53" s="27"/>
      <c r="FG53" s="27"/>
      <c r="FH53" s="27"/>
      <c r="FI53" s="27"/>
      <c r="FJ53" s="27"/>
      <c r="FK53" s="27"/>
      <c r="FL53" s="27"/>
      <c r="FM53" s="27"/>
      <c r="FN53" s="27"/>
      <c r="FO53" s="27"/>
      <c r="FP53" s="27"/>
      <c r="FQ53" s="27"/>
      <c r="FR53" s="27"/>
      <c r="FS53" s="27"/>
      <c r="FT53" s="27"/>
      <c r="FU53" s="27"/>
      <c r="FV53" s="27"/>
      <c r="FW53" s="27"/>
      <c r="FX53" s="27"/>
      <c r="FY53" s="27"/>
      <c r="FZ53" s="27"/>
      <c r="GA53" s="27"/>
      <c r="GB53" s="27"/>
      <c r="GC53" s="27"/>
      <c r="GD53" s="27"/>
      <c r="GE53" s="27"/>
      <c r="GF53" s="27"/>
      <c r="GG53" s="27"/>
      <c r="GH53" s="27"/>
      <c r="GI53" s="27"/>
      <c r="GJ53" s="27"/>
      <c r="GK53" s="27"/>
      <c r="GL53" s="27"/>
      <c r="GM53" s="27"/>
      <c r="GN53" s="27"/>
      <c r="GO53" s="27"/>
      <c r="GP53" s="27"/>
      <c r="GQ53" s="27"/>
      <c r="GR53" s="27"/>
      <c r="GS53" s="27"/>
      <c r="GT53" s="27"/>
      <c r="GU53" s="27"/>
      <c r="GV53" s="27"/>
      <c r="GW53" s="27"/>
      <c r="GX53" s="27"/>
      <c r="GY53" s="27"/>
      <c r="GZ53" s="27"/>
      <c r="HA53" s="27"/>
      <c r="HB53" s="27"/>
      <c r="HC53" s="27"/>
      <c r="HD53" s="27"/>
      <c r="HE53" s="27"/>
      <c r="HF53" s="27"/>
      <c r="HG53" s="27"/>
      <c r="HH53" s="27"/>
      <c r="HI53" s="27"/>
      <c r="HJ53" s="27"/>
      <c r="HK53" s="27"/>
      <c r="HL53" s="27"/>
      <c r="HM53" s="27"/>
      <c r="HN53" s="27"/>
      <c r="HO53" s="27"/>
      <c r="HP53" s="27"/>
      <c r="HQ53" s="27"/>
      <c r="HR53" s="27"/>
      <c r="HS53" s="27"/>
      <c r="HT53" s="27"/>
      <c r="HU53" s="27"/>
      <c r="HV53" s="27"/>
      <c r="HW53" s="27"/>
      <c r="HX53" s="27"/>
      <c r="HY53" s="27"/>
      <c r="HZ53" s="27"/>
      <c r="IA53" s="27"/>
      <c r="IB53" s="27"/>
      <c r="IC53" s="27"/>
      <c r="ID53" s="27"/>
      <c r="IE53" s="27"/>
      <c r="IF53" s="27"/>
      <c r="IG53" s="27"/>
      <c r="IH53" s="27"/>
      <c r="II53" s="27"/>
      <c r="IJ53" s="27"/>
      <c r="IK53" s="27"/>
      <c r="IL53" s="27"/>
      <c r="IM53" s="27"/>
      <c r="IN53" s="27"/>
      <c r="IO53" s="27"/>
      <c r="IP53" s="27"/>
      <c r="IQ53" s="27"/>
      <c r="IR53" s="27"/>
      <c r="IS53" s="27"/>
      <c r="IT53" s="27"/>
      <c r="IU53" s="27"/>
      <c r="IV53" s="27"/>
      <c r="IW53" s="27"/>
      <c r="IX53" s="27"/>
      <c r="IY53" s="27"/>
      <c r="IZ53" s="27"/>
      <c r="JA53" s="27"/>
      <c r="JB53" s="27"/>
      <c r="JC53" s="27"/>
      <c r="JD53" s="27"/>
      <c r="JE53" s="27"/>
      <c r="JF53" s="27"/>
      <c r="JG53" s="27"/>
      <c r="JH53" s="27"/>
      <c r="JI53" s="27"/>
      <c r="JJ53" s="27"/>
      <c r="JK53" s="27"/>
      <c r="JL53" s="27"/>
      <c r="JM53" s="27"/>
      <c r="JN53" s="27"/>
      <c r="JO53" s="27"/>
      <c r="JP53" s="27"/>
      <c r="JQ53" s="27"/>
      <c r="JR53" s="27"/>
      <c r="JS53" s="27"/>
      <c r="JT53" s="27"/>
      <c r="JU53" s="27"/>
      <c r="JV53" s="27"/>
      <c r="JW53" s="27"/>
      <c r="JX53" s="27"/>
      <c r="JY53" s="27"/>
      <c r="JZ53" s="27"/>
      <c r="KA53" s="27"/>
      <c r="KB53" s="27"/>
      <c r="KC53" s="27"/>
      <c r="KD53" s="27"/>
      <c r="KE53" s="27"/>
      <c r="KF53" s="27"/>
      <c r="KG53" s="27"/>
      <c r="KH53" s="27"/>
      <c r="KI53" s="27"/>
      <c r="KJ53" s="27"/>
      <c r="KK53" s="27"/>
      <c r="KL53" s="27"/>
      <c r="KM53" s="27"/>
      <c r="KN53" s="27"/>
      <c r="KO53" s="27"/>
      <c r="KP53" s="27"/>
      <c r="KQ53" s="27"/>
      <c r="KR53" s="27"/>
      <c r="KS53" s="27"/>
      <c r="KT53" s="27"/>
      <c r="KU53" s="27"/>
      <c r="KV53" s="27"/>
      <c r="KW53" s="27"/>
      <c r="KX53" s="27"/>
      <c r="KY53" s="27"/>
      <c r="KZ53" s="27"/>
      <c r="LA53" s="27"/>
      <c r="LB53" s="27"/>
      <c r="LC53" s="27"/>
      <c r="LD53" s="27"/>
      <c r="LE53" s="27"/>
      <c r="LF53" s="27"/>
      <c r="LG53" s="27"/>
      <c r="LH53" s="27"/>
      <c r="LI53" s="27"/>
      <c r="LJ53" s="27"/>
      <c r="LK53" s="27"/>
      <c r="LL53" s="27"/>
      <c r="LM53" s="27"/>
      <c r="LN53" s="27"/>
      <c r="LO53" s="27"/>
      <c r="LP53" s="27"/>
      <c r="LQ53" s="27"/>
      <c r="LR53" s="27"/>
      <c r="LS53" s="27"/>
      <c r="LT53" s="27"/>
      <c r="LU53" s="27"/>
      <c r="LV53" s="27"/>
      <c r="LW53" s="27"/>
      <c r="LX53" s="27"/>
      <c r="LY53" s="27"/>
      <c r="LZ53" s="27"/>
      <c r="MA53" s="27"/>
      <c r="MB53" s="27"/>
      <c r="MC53" s="27"/>
      <c r="MD53" s="27"/>
      <c r="ME53" s="27"/>
      <c r="MF53" s="27"/>
      <c r="MG53" s="27"/>
      <c r="MH53" s="27"/>
      <c r="MI53" s="27"/>
      <c r="MJ53" s="27"/>
      <c r="MK53" s="27"/>
      <c r="ML53" s="27"/>
      <c r="MM53" s="27"/>
      <c r="MN53" s="27"/>
      <c r="MO53" s="27"/>
      <c r="MP53" s="27"/>
      <c r="MQ53" s="27"/>
      <c r="MR53" s="27"/>
      <c r="MS53" s="27"/>
      <c r="MT53" s="27"/>
      <c r="MU53" s="27"/>
      <c r="MV53" s="27"/>
      <c r="MW53" s="27"/>
      <c r="MX53" s="27"/>
      <c r="MY53" s="27"/>
      <c r="MZ53" s="27"/>
      <c r="NA53" s="27"/>
      <c r="NB53" s="27"/>
      <c r="NC53" s="27"/>
      <c r="ND53" s="27"/>
      <c r="NE53" s="27"/>
      <c r="NF53" s="27"/>
      <c r="NG53" s="27"/>
      <c r="NH53" s="27"/>
      <c r="NI53" s="27"/>
      <c r="NJ53" s="27"/>
      <c r="NK53" s="27"/>
      <c r="NL53" s="27"/>
      <c r="NM53" s="27"/>
      <c r="NN53" s="27"/>
      <c r="NO53" s="27"/>
      <c r="NP53" s="27"/>
      <c r="NQ53" s="27"/>
    </row>
    <row r="54" spans="1:381" s="8" customFormat="1" ht="30" customHeight="1" thickBot="1" x14ac:dyDescent="0.2">
      <c r="A54" s="90"/>
      <c r="B54" s="107">
        <f t="shared" si="266"/>
        <v>1.2000000000000002</v>
      </c>
      <c r="C54" s="102" t="s">
        <v>69</v>
      </c>
      <c r="D54" s="103" t="s">
        <v>39</v>
      </c>
      <c r="E54" s="104">
        <v>0.8</v>
      </c>
      <c r="F54" s="105">
        <f t="shared" ref="F54:F60" ca="1" si="268">F53+7</f>
        <v>45883</v>
      </c>
      <c r="G54" s="105">
        <f t="shared" ref="G54:G60" ca="1" si="269">F54+H54-1</f>
        <v>45917</v>
      </c>
      <c r="H54" s="106">
        <v>35</v>
      </c>
      <c r="I54" s="97"/>
      <c r="J54" s="6"/>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27"/>
      <c r="EB54" s="27"/>
      <c r="EC54" s="27"/>
      <c r="ED54" s="27"/>
      <c r="EE54" s="27"/>
      <c r="EF54" s="27"/>
      <c r="EG54" s="27"/>
      <c r="EH54" s="27"/>
      <c r="EI54" s="27"/>
      <c r="EJ54" s="27"/>
      <c r="EK54" s="27"/>
      <c r="EL54" s="27"/>
      <c r="EM54" s="27"/>
      <c r="EN54" s="27"/>
      <c r="EO54" s="27"/>
      <c r="EP54" s="27"/>
      <c r="EQ54" s="27"/>
      <c r="ER54" s="27"/>
      <c r="ES54" s="27"/>
      <c r="ET54" s="27"/>
      <c r="EU54" s="27"/>
      <c r="EV54" s="27"/>
      <c r="EW54" s="27"/>
      <c r="EX54" s="27"/>
      <c r="EY54" s="27"/>
      <c r="EZ54" s="27"/>
      <c r="FA54" s="27"/>
      <c r="FB54" s="27"/>
      <c r="FC54" s="27"/>
      <c r="FD54" s="27"/>
      <c r="FE54" s="27"/>
      <c r="FF54" s="27"/>
      <c r="FG54" s="27"/>
      <c r="FH54" s="27"/>
      <c r="FI54" s="27"/>
      <c r="FJ54" s="27"/>
      <c r="FK54" s="27"/>
      <c r="FL54" s="27"/>
      <c r="FM54" s="27"/>
      <c r="FN54" s="27"/>
      <c r="FO54" s="27"/>
      <c r="FP54" s="27"/>
      <c r="FQ54" s="27"/>
      <c r="FR54" s="27"/>
      <c r="FS54" s="27"/>
      <c r="FT54" s="27"/>
      <c r="FU54" s="27"/>
      <c r="FV54" s="27"/>
      <c r="FW54" s="27"/>
      <c r="FX54" s="27"/>
      <c r="FY54" s="27"/>
      <c r="FZ54" s="27"/>
      <c r="GA54" s="27"/>
      <c r="GB54" s="27"/>
      <c r="GC54" s="27"/>
      <c r="GD54" s="27"/>
      <c r="GE54" s="27"/>
      <c r="GF54" s="27"/>
      <c r="GG54" s="27"/>
      <c r="GH54" s="27"/>
      <c r="GI54" s="27"/>
      <c r="GJ54" s="27"/>
      <c r="GK54" s="27"/>
      <c r="GL54" s="27"/>
      <c r="GM54" s="27"/>
      <c r="GN54" s="27"/>
      <c r="GO54" s="27"/>
      <c r="GP54" s="27"/>
      <c r="GQ54" s="27"/>
      <c r="GR54" s="27"/>
      <c r="GS54" s="27"/>
      <c r="GT54" s="27"/>
      <c r="GU54" s="27"/>
      <c r="GV54" s="27"/>
      <c r="GW54" s="27"/>
      <c r="GX54" s="27"/>
      <c r="GY54" s="27"/>
      <c r="GZ54" s="27"/>
      <c r="HA54" s="27"/>
      <c r="HB54" s="27"/>
      <c r="HC54" s="27"/>
      <c r="HD54" s="27"/>
      <c r="HE54" s="27"/>
      <c r="HF54" s="27"/>
      <c r="HG54" s="27"/>
      <c r="HH54" s="27"/>
      <c r="HI54" s="27"/>
      <c r="HJ54" s="27"/>
      <c r="HK54" s="27"/>
      <c r="HL54" s="27"/>
      <c r="HM54" s="27"/>
      <c r="HN54" s="27"/>
      <c r="HO54" s="27"/>
      <c r="HP54" s="27"/>
      <c r="HQ54" s="27"/>
      <c r="HR54" s="27"/>
      <c r="HS54" s="27"/>
      <c r="HT54" s="27"/>
      <c r="HU54" s="27"/>
      <c r="HV54" s="27"/>
      <c r="HW54" s="27"/>
      <c r="HX54" s="27"/>
      <c r="HY54" s="27"/>
      <c r="HZ54" s="27"/>
      <c r="IA54" s="27"/>
      <c r="IB54" s="27"/>
      <c r="IC54" s="27"/>
      <c r="ID54" s="27"/>
      <c r="IE54" s="27"/>
      <c r="IF54" s="27"/>
      <c r="IG54" s="27"/>
      <c r="IH54" s="27"/>
      <c r="II54" s="27"/>
      <c r="IJ54" s="27"/>
      <c r="IK54" s="27"/>
      <c r="IL54" s="27"/>
      <c r="IM54" s="27"/>
      <c r="IN54" s="27"/>
      <c r="IO54" s="27"/>
      <c r="IP54" s="27"/>
      <c r="IQ54" s="27"/>
      <c r="IR54" s="27"/>
      <c r="IS54" s="27"/>
      <c r="IT54" s="27"/>
      <c r="IU54" s="27"/>
      <c r="IV54" s="27"/>
      <c r="IW54" s="27"/>
      <c r="IX54" s="27"/>
      <c r="IY54" s="27"/>
      <c r="IZ54" s="27"/>
      <c r="JA54" s="27"/>
      <c r="JB54" s="27"/>
      <c r="JC54" s="27"/>
      <c r="JD54" s="27"/>
      <c r="JE54" s="27"/>
      <c r="JF54" s="27"/>
      <c r="JG54" s="27"/>
      <c r="JH54" s="27"/>
      <c r="JI54" s="27"/>
      <c r="JJ54" s="27"/>
      <c r="JK54" s="27"/>
      <c r="JL54" s="27"/>
      <c r="JM54" s="27"/>
      <c r="JN54" s="27"/>
      <c r="JO54" s="27"/>
      <c r="JP54" s="27"/>
      <c r="JQ54" s="27"/>
      <c r="JR54" s="27"/>
      <c r="JS54" s="27"/>
      <c r="JT54" s="27"/>
      <c r="JU54" s="27"/>
      <c r="JV54" s="27"/>
      <c r="JW54" s="27"/>
      <c r="JX54" s="27"/>
      <c r="JY54" s="27"/>
      <c r="JZ54" s="27"/>
      <c r="KA54" s="27"/>
      <c r="KB54" s="27"/>
      <c r="KC54" s="27"/>
      <c r="KD54" s="27"/>
      <c r="KE54" s="27"/>
      <c r="KF54" s="27"/>
      <c r="KG54" s="27"/>
      <c r="KH54" s="27"/>
      <c r="KI54" s="27"/>
      <c r="KJ54" s="27"/>
      <c r="KK54" s="27"/>
      <c r="KL54" s="27"/>
      <c r="KM54" s="27"/>
      <c r="KN54" s="27"/>
      <c r="KO54" s="27"/>
      <c r="KP54" s="27"/>
      <c r="KQ54" s="27"/>
      <c r="KR54" s="27"/>
      <c r="KS54" s="27"/>
      <c r="KT54" s="27"/>
      <c r="KU54" s="27"/>
      <c r="KV54" s="27"/>
      <c r="KW54" s="27"/>
      <c r="KX54" s="27"/>
      <c r="KY54" s="27"/>
      <c r="KZ54" s="27"/>
      <c r="LA54" s="27"/>
      <c r="LB54" s="27"/>
      <c r="LC54" s="27"/>
      <c r="LD54" s="27"/>
      <c r="LE54" s="27"/>
      <c r="LF54" s="27"/>
      <c r="LG54" s="27"/>
      <c r="LH54" s="27"/>
      <c r="LI54" s="27"/>
      <c r="LJ54" s="27"/>
      <c r="LK54" s="27"/>
      <c r="LL54" s="27"/>
      <c r="LM54" s="27"/>
      <c r="LN54" s="27"/>
      <c r="LO54" s="27"/>
      <c r="LP54" s="27"/>
      <c r="LQ54" s="27"/>
      <c r="LR54" s="27"/>
      <c r="LS54" s="27"/>
      <c r="LT54" s="27"/>
      <c r="LU54" s="27"/>
      <c r="LV54" s="27"/>
      <c r="LW54" s="27"/>
      <c r="LX54" s="27"/>
      <c r="LY54" s="27"/>
      <c r="LZ54" s="27"/>
      <c r="MA54" s="27"/>
      <c r="MB54" s="27"/>
      <c r="MC54" s="27"/>
      <c r="MD54" s="27"/>
      <c r="ME54" s="27"/>
      <c r="MF54" s="27"/>
      <c r="MG54" s="27"/>
      <c r="MH54" s="27"/>
      <c r="MI54" s="27"/>
      <c r="MJ54" s="27"/>
      <c r="MK54" s="27"/>
      <c r="ML54" s="27"/>
      <c r="MM54" s="27"/>
      <c r="MN54" s="27"/>
      <c r="MO54" s="27"/>
      <c r="MP54" s="27"/>
      <c r="MQ54" s="27"/>
      <c r="MR54" s="27"/>
      <c r="MS54" s="27"/>
      <c r="MT54" s="27"/>
      <c r="MU54" s="27"/>
      <c r="MV54" s="27"/>
      <c r="MW54" s="27"/>
      <c r="MX54" s="27"/>
      <c r="MY54" s="27"/>
      <c r="MZ54" s="27"/>
      <c r="NA54" s="27"/>
      <c r="NB54" s="27"/>
      <c r="NC54" s="27"/>
      <c r="ND54" s="27"/>
      <c r="NE54" s="27"/>
      <c r="NF54" s="27"/>
      <c r="NG54" s="27"/>
      <c r="NH54" s="27"/>
      <c r="NI54" s="27"/>
      <c r="NJ54" s="27"/>
      <c r="NK54" s="27"/>
      <c r="NL54" s="27"/>
      <c r="NM54" s="27"/>
      <c r="NN54" s="27"/>
      <c r="NO54" s="27"/>
      <c r="NP54" s="27"/>
      <c r="NQ54" s="27"/>
    </row>
    <row r="55" spans="1:381" s="8" customFormat="1" ht="30" customHeight="1" thickBot="1" x14ac:dyDescent="0.2">
      <c r="A55" s="90"/>
      <c r="B55" s="107">
        <f t="shared" si="266"/>
        <v>1.3000000000000003</v>
      </c>
      <c r="C55" s="102" t="s">
        <v>70</v>
      </c>
      <c r="D55" s="103" t="s">
        <v>58</v>
      </c>
      <c r="E55" s="104">
        <v>0.7</v>
      </c>
      <c r="F55" s="105">
        <f t="shared" ca="1" si="268"/>
        <v>45890</v>
      </c>
      <c r="G55" s="105">
        <f t="shared" ca="1" si="269"/>
        <v>45914</v>
      </c>
      <c r="H55" s="106">
        <v>25</v>
      </c>
      <c r="I55" s="97"/>
      <c r="J55" s="6"/>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c r="EB55" s="27"/>
      <c r="EC55" s="27"/>
      <c r="ED55" s="27"/>
      <c r="EE55" s="27"/>
      <c r="EF55" s="27"/>
      <c r="EG55" s="27"/>
      <c r="EH55" s="27"/>
      <c r="EI55" s="27"/>
      <c r="EJ55" s="27"/>
      <c r="EK55" s="27"/>
      <c r="EL55" s="27"/>
      <c r="EM55" s="27"/>
      <c r="EN55" s="27"/>
      <c r="EO55" s="27"/>
      <c r="EP55" s="27"/>
      <c r="EQ55" s="27"/>
      <c r="ER55" s="27"/>
      <c r="ES55" s="27"/>
      <c r="ET55" s="27"/>
      <c r="EU55" s="27"/>
      <c r="EV55" s="27"/>
      <c r="EW55" s="27"/>
      <c r="EX55" s="27"/>
      <c r="EY55" s="27"/>
      <c r="EZ55" s="27"/>
      <c r="FA55" s="27"/>
      <c r="FB55" s="27"/>
      <c r="FC55" s="27"/>
      <c r="FD55" s="27"/>
      <c r="FE55" s="27"/>
      <c r="FF55" s="27"/>
      <c r="FG55" s="27"/>
      <c r="FH55" s="27"/>
      <c r="FI55" s="27"/>
      <c r="FJ55" s="27"/>
      <c r="FK55" s="27"/>
      <c r="FL55" s="27"/>
      <c r="FM55" s="27"/>
      <c r="FN55" s="27"/>
      <c r="FO55" s="27"/>
      <c r="FP55" s="27"/>
      <c r="FQ55" s="27"/>
      <c r="FR55" s="27"/>
      <c r="FS55" s="27"/>
      <c r="FT55" s="27"/>
      <c r="FU55" s="27"/>
      <c r="FV55" s="27"/>
      <c r="FW55" s="27"/>
      <c r="FX55" s="27"/>
      <c r="FY55" s="27"/>
      <c r="FZ55" s="27"/>
      <c r="GA55" s="27"/>
      <c r="GB55" s="27"/>
      <c r="GC55" s="27"/>
      <c r="GD55" s="27"/>
      <c r="GE55" s="27"/>
      <c r="GF55" s="27"/>
      <c r="GG55" s="27"/>
      <c r="GH55" s="27"/>
      <c r="GI55" s="27"/>
      <c r="GJ55" s="27"/>
      <c r="GK55" s="27"/>
      <c r="GL55" s="27"/>
      <c r="GM55" s="27"/>
      <c r="GN55" s="27"/>
      <c r="GO55" s="27"/>
      <c r="GP55" s="27"/>
      <c r="GQ55" s="27"/>
      <c r="GR55" s="27"/>
      <c r="GS55" s="27"/>
      <c r="GT55" s="27"/>
      <c r="GU55" s="27"/>
      <c r="GV55" s="27"/>
      <c r="GW55" s="27"/>
      <c r="GX55" s="27"/>
      <c r="GY55" s="27"/>
      <c r="GZ55" s="27"/>
      <c r="HA55" s="27"/>
      <c r="HB55" s="27"/>
      <c r="HC55" s="27"/>
      <c r="HD55" s="27"/>
      <c r="HE55" s="27"/>
      <c r="HF55" s="27"/>
      <c r="HG55" s="27"/>
      <c r="HH55" s="27"/>
      <c r="HI55" s="27"/>
      <c r="HJ55" s="27"/>
      <c r="HK55" s="27"/>
      <c r="HL55" s="27"/>
      <c r="HM55" s="27"/>
      <c r="HN55" s="27"/>
      <c r="HO55" s="27"/>
      <c r="HP55" s="27"/>
      <c r="HQ55" s="27"/>
      <c r="HR55" s="27"/>
      <c r="HS55" s="27"/>
      <c r="HT55" s="27"/>
      <c r="HU55" s="27"/>
      <c r="HV55" s="27"/>
      <c r="HW55" s="27"/>
      <c r="HX55" s="27"/>
      <c r="HY55" s="27"/>
      <c r="HZ55" s="27"/>
      <c r="IA55" s="27"/>
      <c r="IB55" s="27"/>
      <c r="IC55" s="27"/>
      <c r="ID55" s="27"/>
      <c r="IE55" s="27"/>
      <c r="IF55" s="27"/>
      <c r="IG55" s="27"/>
      <c r="IH55" s="27"/>
      <c r="II55" s="27"/>
      <c r="IJ55" s="27"/>
      <c r="IK55" s="27"/>
      <c r="IL55" s="27"/>
      <c r="IM55" s="27"/>
      <c r="IN55" s="27"/>
      <c r="IO55" s="27"/>
      <c r="IP55" s="27"/>
      <c r="IQ55" s="27"/>
      <c r="IR55" s="27"/>
      <c r="IS55" s="27"/>
      <c r="IT55" s="27"/>
      <c r="IU55" s="27"/>
      <c r="IV55" s="27"/>
      <c r="IW55" s="27"/>
      <c r="IX55" s="27"/>
      <c r="IY55" s="27"/>
      <c r="IZ55" s="27"/>
      <c r="JA55" s="27"/>
      <c r="JB55" s="27"/>
      <c r="JC55" s="27"/>
      <c r="JD55" s="27"/>
      <c r="JE55" s="27"/>
      <c r="JF55" s="27"/>
      <c r="JG55" s="27"/>
      <c r="JH55" s="27"/>
      <c r="JI55" s="27"/>
      <c r="JJ55" s="27"/>
      <c r="JK55" s="27"/>
      <c r="JL55" s="27"/>
      <c r="JM55" s="27"/>
      <c r="JN55" s="27"/>
      <c r="JO55" s="27"/>
      <c r="JP55" s="27"/>
      <c r="JQ55" s="27"/>
      <c r="JR55" s="27"/>
      <c r="JS55" s="27"/>
      <c r="JT55" s="27"/>
      <c r="JU55" s="27"/>
      <c r="JV55" s="27"/>
      <c r="JW55" s="27"/>
      <c r="JX55" s="27"/>
      <c r="JY55" s="27"/>
      <c r="JZ55" s="27"/>
      <c r="KA55" s="27"/>
      <c r="KB55" s="27"/>
      <c r="KC55" s="27"/>
      <c r="KD55" s="27"/>
      <c r="KE55" s="27"/>
      <c r="KF55" s="27"/>
      <c r="KG55" s="27"/>
      <c r="KH55" s="27"/>
      <c r="KI55" s="27"/>
      <c r="KJ55" s="27"/>
      <c r="KK55" s="27"/>
      <c r="KL55" s="27"/>
      <c r="KM55" s="27"/>
      <c r="KN55" s="27"/>
      <c r="KO55" s="27"/>
      <c r="KP55" s="27"/>
      <c r="KQ55" s="27"/>
      <c r="KR55" s="27"/>
      <c r="KS55" s="27"/>
      <c r="KT55" s="27"/>
      <c r="KU55" s="27"/>
      <c r="KV55" s="27"/>
      <c r="KW55" s="27"/>
      <c r="KX55" s="27"/>
      <c r="KY55" s="27"/>
      <c r="KZ55" s="27"/>
      <c r="LA55" s="27"/>
      <c r="LB55" s="27"/>
      <c r="LC55" s="27"/>
      <c r="LD55" s="27"/>
      <c r="LE55" s="27"/>
      <c r="LF55" s="27"/>
      <c r="LG55" s="27"/>
      <c r="LH55" s="27"/>
      <c r="LI55" s="27"/>
      <c r="LJ55" s="27"/>
      <c r="LK55" s="27"/>
      <c r="LL55" s="27"/>
      <c r="LM55" s="27"/>
      <c r="LN55" s="27"/>
      <c r="LO55" s="27"/>
      <c r="LP55" s="27"/>
      <c r="LQ55" s="27"/>
      <c r="LR55" s="27"/>
      <c r="LS55" s="27"/>
      <c r="LT55" s="27"/>
      <c r="LU55" s="27"/>
      <c r="LV55" s="27"/>
      <c r="LW55" s="27"/>
      <c r="LX55" s="27"/>
      <c r="LY55" s="27"/>
      <c r="LZ55" s="27"/>
      <c r="MA55" s="27"/>
      <c r="MB55" s="27"/>
      <c r="MC55" s="27"/>
      <c r="MD55" s="27"/>
      <c r="ME55" s="27"/>
      <c r="MF55" s="27"/>
      <c r="MG55" s="27"/>
      <c r="MH55" s="27"/>
      <c r="MI55" s="27"/>
      <c r="MJ55" s="27"/>
      <c r="MK55" s="27"/>
      <c r="ML55" s="27"/>
      <c r="MM55" s="27"/>
      <c r="MN55" s="27"/>
      <c r="MO55" s="27"/>
      <c r="MP55" s="27"/>
      <c r="MQ55" s="27"/>
      <c r="MR55" s="27"/>
      <c r="MS55" s="27"/>
      <c r="MT55" s="27"/>
      <c r="MU55" s="27"/>
      <c r="MV55" s="27"/>
      <c r="MW55" s="27"/>
      <c r="MX55" s="27"/>
      <c r="MY55" s="27"/>
      <c r="MZ55" s="27"/>
      <c r="NA55" s="27"/>
      <c r="NB55" s="27"/>
      <c r="NC55" s="27"/>
      <c r="ND55" s="27"/>
      <c r="NE55" s="27"/>
      <c r="NF55" s="27"/>
      <c r="NG55" s="27"/>
      <c r="NH55" s="27"/>
      <c r="NI55" s="27"/>
      <c r="NJ55" s="27"/>
      <c r="NK55" s="27"/>
      <c r="NL55" s="27"/>
      <c r="NM55" s="27"/>
      <c r="NN55" s="27"/>
      <c r="NO55" s="27"/>
      <c r="NP55" s="27"/>
      <c r="NQ55" s="27"/>
    </row>
    <row r="56" spans="1:381" s="8" customFormat="1" ht="30" customHeight="1" thickBot="1" x14ac:dyDescent="0.2">
      <c r="A56" s="90"/>
      <c r="B56" s="102">
        <v>2</v>
      </c>
      <c r="C56" s="102" t="s">
        <v>66</v>
      </c>
      <c r="D56" s="103" t="s">
        <v>59</v>
      </c>
      <c r="E56" s="104">
        <v>0.6</v>
      </c>
      <c r="F56" s="105">
        <f ca="1">F55+20</f>
        <v>45910</v>
      </c>
      <c r="G56" s="105">
        <f t="shared" ca="1" si="269"/>
        <v>45916</v>
      </c>
      <c r="H56" s="106">
        <v>7</v>
      </c>
      <c r="I56" s="97"/>
      <c r="J56" s="6">
        <f t="shared" ca="1" si="251"/>
        <v>7</v>
      </c>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27"/>
      <c r="DY56" s="27"/>
      <c r="DZ56" s="27"/>
      <c r="EA56" s="27"/>
      <c r="EB56" s="27"/>
      <c r="EC56" s="27"/>
      <c r="ED56" s="27"/>
      <c r="EE56" s="27"/>
      <c r="EF56" s="27"/>
      <c r="EG56" s="27"/>
      <c r="EH56" s="27"/>
      <c r="EI56" s="27"/>
      <c r="EJ56" s="27"/>
      <c r="EK56" s="27"/>
      <c r="EL56" s="27"/>
      <c r="EM56" s="27"/>
      <c r="EN56" s="27"/>
      <c r="EO56" s="27"/>
      <c r="EP56" s="27"/>
      <c r="EQ56" s="27"/>
      <c r="ER56" s="27"/>
      <c r="ES56" s="27"/>
      <c r="ET56" s="27"/>
      <c r="EU56" s="27"/>
      <c r="EV56" s="27"/>
      <c r="EW56" s="27"/>
      <c r="EX56" s="27"/>
      <c r="EY56" s="27"/>
      <c r="EZ56" s="27"/>
      <c r="FA56" s="27"/>
      <c r="FB56" s="27"/>
      <c r="FC56" s="27"/>
      <c r="FD56" s="27"/>
      <c r="FE56" s="27"/>
      <c r="FF56" s="27"/>
      <c r="FG56" s="27"/>
      <c r="FH56" s="27"/>
      <c r="FI56" s="27"/>
      <c r="FJ56" s="27"/>
      <c r="FK56" s="27"/>
      <c r="FL56" s="27"/>
      <c r="FM56" s="27"/>
      <c r="FN56" s="27"/>
      <c r="FO56" s="27"/>
      <c r="FP56" s="27"/>
      <c r="FQ56" s="27"/>
      <c r="FR56" s="27"/>
      <c r="FS56" s="27"/>
      <c r="FT56" s="27"/>
      <c r="FU56" s="27"/>
      <c r="FV56" s="27"/>
      <c r="FW56" s="27"/>
      <c r="FX56" s="27"/>
      <c r="FY56" s="27"/>
      <c r="FZ56" s="27"/>
      <c r="GA56" s="27"/>
      <c r="GB56" s="27"/>
      <c r="GC56" s="27"/>
      <c r="GD56" s="27"/>
      <c r="GE56" s="27"/>
      <c r="GF56" s="27"/>
      <c r="GG56" s="27"/>
      <c r="GH56" s="27"/>
      <c r="GI56" s="27"/>
      <c r="GJ56" s="27"/>
      <c r="GK56" s="27"/>
      <c r="GL56" s="27"/>
      <c r="GM56" s="27"/>
      <c r="GN56" s="27"/>
      <c r="GO56" s="27"/>
      <c r="GP56" s="27"/>
      <c r="GQ56" s="27"/>
      <c r="GR56" s="27"/>
      <c r="GS56" s="27"/>
      <c r="GT56" s="27"/>
      <c r="GU56" s="27"/>
      <c r="GV56" s="27"/>
      <c r="GW56" s="27"/>
      <c r="GX56" s="27"/>
      <c r="GY56" s="27"/>
      <c r="GZ56" s="27"/>
      <c r="HA56" s="27"/>
      <c r="HB56" s="27"/>
      <c r="HC56" s="27"/>
      <c r="HD56" s="27"/>
      <c r="HE56" s="27"/>
      <c r="HF56" s="27"/>
      <c r="HG56" s="27"/>
      <c r="HH56" s="27"/>
      <c r="HI56" s="27"/>
      <c r="HJ56" s="27"/>
      <c r="HK56" s="27"/>
      <c r="HL56" s="27"/>
      <c r="HM56" s="27"/>
      <c r="HN56" s="27"/>
      <c r="HO56" s="27"/>
      <c r="HP56" s="27"/>
      <c r="HQ56" s="27"/>
      <c r="HR56" s="27"/>
      <c r="HS56" s="27"/>
      <c r="HT56" s="27"/>
      <c r="HU56" s="27"/>
      <c r="HV56" s="27"/>
      <c r="HW56" s="27"/>
      <c r="HX56" s="27"/>
      <c r="HY56" s="27"/>
      <c r="HZ56" s="27"/>
      <c r="IA56" s="27"/>
      <c r="IB56" s="27"/>
      <c r="IC56" s="27"/>
      <c r="ID56" s="27"/>
      <c r="IE56" s="27"/>
      <c r="IF56" s="27"/>
      <c r="IG56" s="27"/>
      <c r="IH56" s="27"/>
      <c r="II56" s="27"/>
      <c r="IJ56" s="27"/>
      <c r="IK56" s="27"/>
      <c r="IL56" s="27"/>
      <c r="IM56" s="27"/>
      <c r="IN56" s="27"/>
      <c r="IO56" s="27"/>
      <c r="IP56" s="27"/>
      <c r="IQ56" s="27"/>
      <c r="IR56" s="27"/>
      <c r="IS56" s="27"/>
      <c r="IT56" s="27"/>
      <c r="IU56" s="27"/>
      <c r="IV56" s="27"/>
      <c r="IW56" s="27"/>
      <c r="IX56" s="27"/>
      <c r="IY56" s="27"/>
      <c r="IZ56" s="27"/>
      <c r="JA56" s="27"/>
      <c r="JB56" s="27"/>
      <c r="JC56" s="27"/>
      <c r="JD56" s="27"/>
      <c r="JE56" s="27"/>
      <c r="JF56" s="27"/>
      <c r="JG56" s="27"/>
      <c r="JH56" s="27"/>
      <c r="JI56" s="27"/>
      <c r="JJ56" s="27"/>
      <c r="JK56" s="27"/>
      <c r="JL56" s="27"/>
      <c r="JM56" s="27"/>
      <c r="JN56" s="27"/>
      <c r="JO56" s="27"/>
      <c r="JP56" s="27"/>
      <c r="JQ56" s="27"/>
      <c r="JR56" s="27"/>
      <c r="JS56" s="27"/>
      <c r="JT56" s="27"/>
      <c r="JU56" s="27"/>
      <c r="JV56" s="27"/>
      <c r="JW56" s="27"/>
      <c r="JX56" s="27"/>
      <c r="JY56" s="27"/>
      <c r="JZ56" s="27"/>
      <c r="KA56" s="27"/>
      <c r="KB56" s="27"/>
      <c r="KC56" s="27"/>
      <c r="KD56" s="27"/>
      <c r="KE56" s="27"/>
      <c r="KF56" s="27"/>
      <c r="KG56" s="27"/>
      <c r="KH56" s="27"/>
      <c r="KI56" s="27"/>
      <c r="KJ56" s="27"/>
      <c r="KK56" s="27"/>
      <c r="KL56" s="27"/>
      <c r="KM56" s="27"/>
      <c r="KN56" s="27"/>
      <c r="KO56" s="27"/>
      <c r="KP56" s="27"/>
      <c r="KQ56" s="27"/>
      <c r="KR56" s="27"/>
      <c r="KS56" s="27"/>
      <c r="KT56" s="27"/>
      <c r="KU56" s="27"/>
      <c r="KV56" s="27"/>
      <c r="KW56" s="27"/>
      <c r="KX56" s="27"/>
      <c r="KY56" s="27"/>
      <c r="KZ56" s="27"/>
      <c r="LA56" s="27"/>
      <c r="LB56" s="27"/>
      <c r="LC56" s="27"/>
      <c r="LD56" s="27"/>
      <c r="LE56" s="27"/>
      <c r="LF56" s="27"/>
      <c r="LG56" s="27"/>
      <c r="LH56" s="27"/>
      <c r="LI56" s="27"/>
      <c r="LJ56" s="27"/>
      <c r="LK56" s="27"/>
      <c r="LL56" s="27"/>
      <c r="LM56" s="27"/>
      <c r="LN56" s="27"/>
      <c r="LO56" s="27"/>
      <c r="LP56" s="27"/>
      <c r="LQ56" s="27"/>
      <c r="LR56" s="27"/>
      <c r="LS56" s="27"/>
      <c r="LT56" s="27"/>
      <c r="LU56" s="27"/>
      <c r="LV56" s="27"/>
      <c r="LW56" s="27"/>
      <c r="LX56" s="27"/>
      <c r="LY56" s="27"/>
      <c r="LZ56" s="27"/>
      <c r="MA56" s="27"/>
      <c r="MB56" s="27"/>
      <c r="MC56" s="27"/>
      <c r="MD56" s="27"/>
      <c r="ME56" s="27"/>
      <c r="MF56" s="27"/>
      <c r="MG56" s="27"/>
      <c r="MH56" s="27"/>
      <c r="MI56" s="27"/>
      <c r="MJ56" s="27"/>
      <c r="MK56" s="27"/>
      <c r="ML56" s="27"/>
      <c r="MM56" s="27"/>
      <c r="MN56" s="27"/>
      <c r="MO56" s="27"/>
      <c r="MP56" s="27"/>
      <c r="MQ56" s="27"/>
      <c r="MR56" s="27"/>
      <c r="MS56" s="27"/>
      <c r="MT56" s="27"/>
      <c r="MU56" s="27"/>
      <c r="MV56" s="27"/>
      <c r="MW56" s="27"/>
      <c r="MX56" s="27"/>
      <c r="MY56" s="27"/>
      <c r="MZ56" s="27"/>
      <c r="NA56" s="27"/>
      <c r="NB56" s="27"/>
      <c r="NC56" s="27"/>
      <c r="ND56" s="27"/>
      <c r="NE56" s="27"/>
      <c r="NF56" s="27"/>
      <c r="NG56" s="27"/>
      <c r="NH56" s="27"/>
      <c r="NI56" s="27"/>
      <c r="NJ56" s="27"/>
      <c r="NK56" s="27"/>
      <c r="NL56" s="27"/>
      <c r="NM56" s="27"/>
      <c r="NN56" s="27"/>
      <c r="NO56" s="27"/>
      <c r="NP56" s="27"/>
      <c r="NQ56" s="27"/>
    </row>
    <row r="57" spans="1:381" s="8" customFormat="1" ht="30" customHeight="1" thickBot="1" x14ac:dyDescent="0.2">
      <c r="A57" s="90"/>
      <c r="B57" s="107">
        <f>+B56+0.1</f>
        <v>2.1</v>
      </c>
      <c r="C57" s="108" t="s">
        <v>65</v>
      </c>
      <c r="D57" s="103" t="s">
        <v>59</v>
      </c>
      <c r="E57" s="104">
        <v>0.5</v>
      </c>
      <c r="F57" s="105">
        <f t="shared" ca="1" si="268"/>
        <v>45917</v>
      </c>
      <c r="G57" s="105">
        <f t="shared" ca="1" si="269"/>
        <v>45934</v>
      </c>
      <c r="H57" s="106">
        <v>18</v>
      </c>
      <c r="I57" s="97"/>
      <c r="J57" s="6">
        <f t="shared" ca="1" si="251"/>
        <v>18</v>
      </c>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c r="EO57" s="27"/>
      <c r="EP57" s="27"/>
      <c r="EQ57" s="27"/>
      <c r="ER57" s="27"/>
      <c r="ES57" s="27"/>
      <c r="ET57" s="27"/>
      <c r="EU57" s="27"/>
      <c r="EV57" s="27"/>
      <c r="EW57" s="27"/>
      <c r="EX57" s="27"/>
      <c r="EY57" s="27"/>
      <c r="EZ57" s="27"/>
      <c r="FA57" s="27"/>
      <c r="FB57" s="27"/>
      <c r="FC57" s="27"/>
      <c r="FD57" s="27"/>
      <c r="FE57" s="27"/>
      <c r="FF57" s="27"/>
      <c r="FG57" s="27"/>
      <c r="FH57" s="27"/>
      <c r="FI57" s="27"/>
      <c r="FJ57" s="27"/>
      <c r="FK57" s="27"/>
      <c r="FL57" s="27"/>
      <c r="FM57" s="27"/>
      <c r="FN57" s="27"/>
      <c r="FO57" s="27"/>
      <c r="FP57" s="27"/>
      <c r="FQ57" s="27"/>
      <c r="FR57" s="27"/>
      <c r="FS57" s="27"/>
      <c r="FT57" s="27"/>
      <c r="FU57" s="27"/>
      <c r="FV57" s="27"/>
      <c r="FW57" s="27"/>
      <c r="FX57" s="27"/>
      <c r="FY57" s="27"/>
      <c r="FZ57" s="27"/>
      <c r="GA57" s="27"/>
      <c r="GB57" s="27"/>
      <c r="GC57" s="27"/>
      <c r="GD57" s="27"/>
      <c r="GE57" s="27"/>
      <c r="GF57" s="27"/>
      <c r="GG57" s="27"/>
      <c r="GH57" s="27"/>
      <c r="GI57" s="27"/>
      <c r="GJ57" s="27"/>
      <c r="GK57" s="27"/>
      <c r="GL57" s="27"/>
      <c r="GM57" s="27"/>
      <c r="GN57" s="27"/>
      <c r="GO57" s="27"/>
      <c r="GP57" s="27"/>
      <c r="GQ57" s="27"/>
      <c r="GR57" s="27"/>
      <c r="GS57" s="27"/>
      <c r="GT57" s="27"/>
      <c r="GU57" s="27"/>
      <c r="GV57" s="27"/>
      <c r="GW57" s="27"/>
      <c r="GX57" s="27"/>
      <c r="GY57" s="27"/>
      <c r="GZ57" s="27"/>
      <c r="HA57" s="27"/>
      <c r="HB57" s="27"/>
      <c r="HC57" s="27"/>
      <c r="HD57" s="27"/>
      <c r="HE57" s="27"/>
      <c r="HF57" s="27"/>
      <c r="HG57" s="27"/>
      <c r="HH57" s="27"/>
      <c r="HI57" s="27"/>
      <c r="HJ57" s="27"/>
      <c r="HK57" s="27"/>
      <c r="HL57" s="27"/>
      <c r="HM57" s="27"/>
      <c r="HN57" s="27"/>
      <c r="HO57" s="27"/>
      <c r="HP57" s="27"/>
      <c r="HQ57" s="27"/>
      <c r="HR57" s="27"/>
      <c r="HS57" s="27"/>
      <c r="HT57" s="27"/>
      <c r="HU57" s="27"/>
      <c r="HV57" s="27"/>
      <c r="HW57" s="27"/>
      <c r="HX57" s="27"/>
      <c r="HY57" s="27"/>
      <c r="HZ57" s="27"/>
      <c r="IA57" s="27"/>
      <c r="IB57" s="27"/>
      <c r="IC57" s="27"/>
      <c r="ID57" s="27"/>
      <c r="IE57" s="27"/>
      <c r="IF57" s="27"/>
      <c r="IG57" s="27"/>
      <c r="IH57" s="27"/>
      <c r="II57" s="27"/>
      <c r="IJ57" s="27"/>
      <c r="IK57" s="27"/>
      <c r="IL57" s="27"/>
      <c r="IM57" s="27"/>
      <c r="IN57" s="27"/>
      <c r="IO57" s="27"/>
      <c r="IP57" s="27"/>
      <c r="IQ57" s="27"/>
      <c r="IR57" s="27"/>
      <c r="IS57" s="27"/>
      <c r="IT57" s="27"/>
      <c r="IU57" s="27"/>
      <c r="IV57" s="27"/>
      <c r="IW57" s="27"/>
      <c r="IX57" s="27"/>
      <c r="IY57" s="27"/>
      <c r="IZ57" s="27"/>
      <c r="JA57" s="27"/>
      <c r="JB57" s="27"/>
      <c r="JC57" s="27"/>
      <c r="JD57" s="27"/>
      <c r="JE57" s="27"/>
      <c r="JF57" s="27"/>
      <c r="JG57" s="27"/>
      <c r="JH57" s="27"/>
      <c r="JI57" s="27"/>
      <c r="JJ57" s="27"/>
      <c r="JK57" s="27"/>
      <c r="JL57" s="27"/>
      <c r="JM57" s="27"/>
      <c r="JN57" s="27"/>
      <c r="JO57" s="27"/>
      <c r="JP57" s="27"/>
      <c r="JQ57" s="27"/>
      <c r="JR57" s="27"/>
      <c r="JS57" s="27"/>
      <c r="JT57" s="27"/>
      <c r="JU57" s="27"/>
      <c r="JV57" s="27"/>
      <c r="JW57" s="27"/>
      <c r="JX57" s="27"/>
      <c r="JY57" s="27"/>
      <c r="JZ57" s="27"/>
      <c r="KA57" s="27"/>
      <c r="KB57" s="27"/>
      <c r="KC57" s="27"/>
      <c r="KD57" s="27"/>
      <c r="KE57" s="27"/>
      <c r="KF57" s="27"/>
      <c r="KG57" s="27"/>
      <c r="KH57" s="27"/>
      <c r="KI57" s="27"/>
      <c r="KJ57" s="27"/>
      <c r="KK57" s="27"/>
      <c r="KL57" s="27"/>
      <c r="KM57" s="27"/>
      <c r="KN57" s="27"/>
      <c r="KO57" s="27"/>
      <c r="KP57" s="27"/>
      <c r="KQ57" s="27"/>
      <c r="KR57" s="27"/>
      <c r="KS57" s="27"/>
      <c r="KT57" s="27"/>
      <c r="KU57" s="27"/>
      <c r="KV57" s="27"/>
      <c r="KW57" s="27"/>
      <c r="KX57" s="27"/>
      <c r="KY57" s="27"/>
      <c r="KZ57" s="27"/>
      <c r="LA57" s="27"/>
      <c r="LB57" s="27"/>
      <c r="LC57" s="27"/>
      <c r="LD57" s="27"/>
      <c r="LE57" s="27"/>
      <c r="LF57" s="27"/>
      <c r="LG57" s="27"/>
      <c r="LH57" s="27"/>
      <c r="LI57" s="27"/>
      <c r="LJ57" s="27"/>
      <c r="LK57" s="27"/>
      <c r="LL57" s="27"/>
      <c r="LM57" s="27"/>
      <c r="LN57" s="27"/>
      <c r="LO57" s="27"/>
      <c r="LP57" s="27"/>
      <c r="LQ57" s="27"/>
      <c r="LR57" s="27"/>
      <c r="LS57" s="27"/>
      <c r="LT57" s="27"/>
      <c r="LU57" s="27"/>
      <c r="LV57" s="27"/>
      <c r="LW57" s="27"/>
      <c r="LX57" s="27"/>
      <c r="LY57" s="27"/>
      <c r="LZ57" s="27"/>
      <c r="MA57" s="27"/>
      <c r="MB57" s="27"/>
      <c r="MC57" s="27"/>
      <c r="MD57" s="27"/>
      <c r="ME57" s="27"/>
      <c r="MF57" s="27"/>
      <c r="MG57" s="27"/>
      <c r="MH57" s="27"/>
      <c r="MI57" s="27"/>
      <c r="MJ57" s="27"/>
      <c r="MK57" s="27"/>
      <c r="ML57" s="27"/>
      <c r="MM57" s="27"/>
      <c r="MN57" s="27"/>
      <c r="MO57" s="27"/>
      <c r="MP57" s="27"/>
      <c r="MQ57" s="27"/>
      <c r="MR57" s="27"/>
      <c r="MS57" s="27"/>
      <c r="MT57" s="27"/>
      <c r="MU57" s="27"/>
      <c r="MV57" s="27"/>
      <c r="MW57" s="27"/>
      <c r="MX57" s="27"/>
      <c r="MY57" s="27"/>
      <c r="MZ57" s="27"/>
      <c r="NA57" s="27"/>
      <c r="NB57" s="27"/>
      <c r="NC57" s="27"/>
      <c r="ND57" s="27"/>
      <c r="NE57" s="27"/>
      <c r="NF57" s="27"/>
      <c r="NG57" s="27"/>
      <c r="NH57" s="27"/>
      <c r="NI57" s="27"/>
      <c r="NJ57" s="27"/>
      <c r="NK57" s="27"/>
      <c r="NL57" s="27"/>
      <c r="NM57" s="27"/>
      <c r="NN57" s="27"/>
      <c r="NO57" s="27"/>
      <c r="NP57" s="27"/>
      <c r="NQ57" s="27"/>
    </row>
    <row r="58" spans="1:381" s="8" customFormat="1" ht="30" customHeight="1" thickBot="1" x14ac:dyDescent="0.2">
      <c r="A58" s="90"/>
      <c r="B58" s="107">
        <f>+B57+0.1</f>
        <v>2.2000000000000002</v>
      </c>
      <c r="C58" s="108" t="s">
        <v>71</v>
      </c>
      <c r="D58" s="103" t="s">
        <v>39</v>
      </c>
      <c r="E58" s="104">
        <v>0.4</v>
      </c>
      <c r="F58" s="105">
        <f t="shared" ca="1" si="268"/>
        <v>45924</v>
      </c>
      <c r="G58" s="105">
        <f t="shared" ca="1" si="269"/>
        <v>45935</v>
      </c>
      <c r="H58" s="106">
        <v>12</v>
      </c>
      <c r="I58" s="97"/>
      <c r="J58" s="6"/>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27"/>
      <c r="GQ58" s="27"/>
      <c r="GR58" s="27"/>
      <c r="GS58" s="27"/>
      <c r="GT58" s="27"/>
      <c r="GU58" s="27"/>
      <c r="GV58" s="27"/>
      <c r="GW58" s="27"/>
      <c r="GX58" s="27"/>
      <c r="GY58" s="27"/>
      <c r="GZ58" s="27"/>
      <c r="HA58" s="27"/>
      <c r="HB58" s="27"/>
      <c r="HC58" s="27"/>
      <c r="HD58" s="27"/>
      <c r="HE58" s="27"/>
      <c r="HF58" s="27"/>
      <c r="HG58" s="27"/>
      <c r="HH58" s="27"/>
      <c r="HI58" s="27"/>
      <c r="HJ58" s="27"/>
      <c r="HK58" s="27"/>
      <c r="HL58" s="27"/>
      <c r="HM58" s="27"/>
      <c r="HN58" s="27"/>
      <c r="HO58" s="27"/>
      <c r="HP58" s="27"/>
      <c r="HQ58" s="27"/>
      <c r="HR58" s="27"/>
      <c r="HS58" s="27"/>
      <c r="HT58" s="27"/>
      <c r="HU58" s="27"/>
      <c r="HV58" s="27"/>
      <c r="HW58" s="27"/>
      <c r="HX58" s="27"/>
      <c r="HY58" s="27"/>
      <c r="HZ58" s="27"/>
      <c r="IA58" s="27"/>
      <c r="IB58" s="27"/>
      <c r="IC58" s="27"/>
      <c r="ID58" s="27"/>
      <c r="IE58" s="27"/>
      <c r="IF58" s="27"/>
      <c r="IG58" s="27"/>
      <c r="IH58" s="27"/>
      <c r="II58" s="27"/>
      <c r="IJ58" s="27"/>
      <c r="IK58" s="27"/>
      <c r="IL58" s="27"/>
      <c r="IM58" s="27"/>
      <c r="IN58" s="27"/>
      <c r="IO58" s="27"/>
      <c r="IP58" s="27"/>
      <c r="IQ58" s="27"/>
      <c r="IR58" s="27"/>
      <c r="IS58" s="27"/>
      <c r="IT58" s="27"/>
      <c r="IU58" s="27"/>
      <c r="IV58" s="27"/>
      <c r="IW58" s="27"/>
      <c r="IX58" s="27"/>
      <c r="IY58" s="27"/>
      <c r="IZ58" s="27"/>
      <c r="JA58" s="27"/>
      <c r="JB58" s="27"/>
      <c r="JC58" s="27"/>
      <c r="JD58" s="27"/>
      <c r="JE58" s="27"/>
      <c r="JF58" s="27"/>
      <c r="JG58" s="27"/>
      <c r="JH58" s="27"/>
      <c r="JI58" s="27"/>
      <c r="JJ58" s="27"/>
      <c r="JK58" s="27"/>
      <c r="JL58" s="27"/>
      <c r="JM58" s="27"/>
      <c r="JN58" s="27"/>
      <c r="JO58" s="27"/>
      <c r="JP58" s="27"/>
      <c r="JQ58" s="27"/>
      <c r="JR58" s="27"/>
      <c r="JS58" s="27"/>
      <c r="JT58" s="27"/>
      <c r="JU58" s="27"/>
      <c r="JV58" s="27"/>
      <c r="JW58" s="27"/>
      <c r="JX58" s="27"/>
      <c r="JY58" s="27"/>
      <c r="JZ58" s="27"/>
      <c r="KA58" s="27"/>
      <c r="KB58" s="27"/>
      <c r="KC58" s="27"/>
      <c r="KD58" s="27"/>
      <c r="KE58" s="27"/>
      <c r="KF58" s="27"/>
      <c r="KG58" s="27"/>
      <c r="KH58" s="27"/>
      <c r="KI58" s="27"/>
      <c r="KJ58" s="27"/>
      <c r="KK58" s="27"/>
      <c r="KL58" s="27"/>
      <c r="KM58" s="27"/>
      <c r="KN58" s="27"/>
      <c r="KO58" s="27"/>
      <c r="KP58" s="27"/>
      <c r="KQ58" s="27"/>
      <c r="KR58" s="27"/>
      <c r="KS58" s="27"/>
      <c r="KT58" s="27"/>
      <c r="KU58" s="27"/>
      <c r="KV58" s="27"/>
      <c r="KW58" s="27"/>
      <c r="KX58" s="27"/>
      <c r="KY58" s="27"/>
      <c r="KZ58" s="27"/>
      <c r="LA58" s="27"/>
      <c r="LB58" s="27"/>
      <c r="LC58" s="27"/>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7"/>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7"/>
      <c r="NH58" s="27"/>
      <c r="NI58" s="27"/>
      <c r="NJ58" s="27"/>
      <c r="NK58" s="27"/>
      <c r="NL58" s="27"/>
      <c r="NM58" s="27"/>
      <c r="NN58" s="27"/>
      <c r="NO58" s="27"/>
      <c r="NP58" s="27"/>
      <c r="NQ58" s="27"/>
    </row>
    <row r="59" spans="1:381" s="8" customFormat="1" ht="30" customHeight="1" thickBot="1" x14ac:dyDescent="0.2">
      <c r="A59" s="90"/>
      <c r="B59" s="102">
        <v>3</v>
      </c>
      <c r="C59" s="102" t="s">
        <v>72</v>
      </c>
      <c r="D59" s="103" t="s">
        <v>59</v>
      </c>
      <c r="E59" s="104">
        <v>0.3</v>
      </c>
      <c r="F59" s="105">
        <f t="shared" ca="1" si="268"/>
        <v>45931</v>
      </c>
      <c r="G59" s="105">
        <f t="shared" ca="1" si="269"/>
        <v>45964</v>
      </c>
      <c r="H59" s="106">
        <v>34</v>
      </c>
      <c r="I59" s="97"/>
      <c r="J59" s="6"/>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7"/>
      <c r="NH59" s="27"/>
      <c r="NI59" s="27"/>
      <c r="NJ59" s="27"/>
      <c r="NK59" s="27"/>
      <c r="NL59" s="27"/>
      <c r="NM59" s="27"/>
      <c r="NN59" s="27"/>
      <c r="NO59" s="27"/>
      <c r="NP59" s="27"/>
      <c r="NQ59" s="27"/>
    </row>
    <row r="60" spans="1:381" s="8" customFormat="1" ht="30" customHeight="1" thickBot="1" x14ac:dyDescent="0.2">
      <c r="A60" s="90"/>
      <c r="B60" s="107">
        <f>+B59+0.1</f>
        <v>3.1</v>
      </c>
      <c r="C60" s="108" t="s">
        <v>73</v>
      </c>
      <c r="D60" s="103" t="s">
        <v>39</v>
      </c>
      <c r="E60" s="104">
        <v>0.2</v>
      </c>
      <c r="F60" s="105">
        <f t="shared" ca="1" si="268"/>
        <v>45938</v>
      </c>
      <c r="G60" s="105">
        <f t="shared" ca="1" si="269"/>
        <v>45956</v>
      </c>
      <c r="H60" s="106">
        <v>19</v>
      </c>
      <c r="I60" s="97"/>
      <c r="J60" s="6"/>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27"/>
      <c r="DY60" s="27"/>
      <c r="DZ60" s="27"/>
      <c r="EA60" s="27"/>
      <c r="EB60" s="27"/>
      <c r="EC60" s="27"/>
      <c r="ED60" s="27"/>
      <c r="EE60" s="27"/>
      <c r="EF60" s="27"/>
      <c r="EG60" s="27"/>
      <c r="EH60" s="27"/>
      <c r="EI60" s="27"/>
      <c r="EJ60" s="27"/>
      <c r="EK60" s="27"/>
      <c r="EL60" s="27"/>
      <c r="EM60" s="27"/>
      <c r="EN60" s="27"/>
      <c r="EO60" s="27"/>
      <c r="EP60" s="27"/>
      <c r="EQ60" s="27"/>
      <c r="ER60" s="27"/>
      <c r="ES60" s="27"/>
      <c r="ET60" s="27"/>
      <c r="EU60" s="27"/>
      <c r="EV60" s="27"/>
      <c r="EW60" s="27"/>
      <c r="EX60" s="27"/>
      <c r="EY60" s="27"/>
      <c r="EZ60" s="27"/>
      <c r="FA60" s="27"/>
      <c r="FB60" s="27"/>
      <c r="FC60" s="27"/>
      <c r="FD60" s="27"/>
      <c r="FE60" s="27"/>
      <c r="FF60" s="27"/>
      <c r="FG60" s="27"/>
      <c r="FH60" s="27"/>
      <c r="FI60" s="27"/>
      <c r="FJ60" s="27"/>
      <c r="FK60" s="27"/>
      <c r="FL60" s="27"/>
      <c r="FM60" s="27"/>
      <c r="FN60" s="27"/>
      <c r="FO60" s="27"/>
      <c r="FP60" s="27"/>
      <c r="FQ60" s="27"/>
      <c r="FR60" s="27"/>
      <c r="FS60" s="27"/>
      <c r="FT60" s="27"/>
      <c r="FU60" s="27"/>
      <c r="FV60" s="27"/>
      <c r="FW60" s="27"/>
      <c r="FX60" s="27"/>
      <c r="FY60" s="27"/>
      <c r="FZ60" s="27"/>
      <c r="GA60" s="27"/>
      <c r="GB60" s="27"/>
      <c r="GC60" s="27"/>
      <c r="GD60" s="27"/>
      <c r="GE60" s="27"/>
      <c r="GF60" s="27"/>
      <c r="GG60" s="27"/>
      <c r="GH60" s="27"/>
      <c r="GI60" s="27"/>
      <c r="GJ60" s="27"/>
      <c r="GK60" s="27"/>
      <c r="GL60" s="27"/>
      <c r="GM60" s="27"/>
      <c r="GN60" s="27"/>
      <c r="GO60" s="27"/>
      <c r="GP60" s="27"/>
      <c r="GQ60" s="27"/>
      <c r="GR60" s="27"/>
      <c r="GS60" s="27"/>
      <c r="GT60" s="27"/>
      <c r="GU60" s="27"/>
      <c r="GV60" s="27"/>
      <c r="GW60" s="27"/>
      <c r="GX60" s="27"/>
      <c r="GY60" s="27"/>
      <c r="GZ60" s="27"/>
      <c r="HA60" s="27"/>
      <c r="HB60" s="27"/>
      <c r="HC60" s="27"/>
      <c r="HD60" s="27"/>
      <c r="HE60" s="27"/>
      <c r="HF60" s="27"/>
      <c r="HG60" s="27"/>
      <c r="HH60" s="27"/>
      <c r="HI60" s="27"/>
      <c r="HJ60" s="27"/>
      <c r="HK60" s="27"/>
      <c r="HL60" s="27"/>
      <c r="HM60" s="27"/>
      <c r="HN60" s="27"/>
      <c r="HO60" s="27"/>
      <c r="HP60" s="27"/>
      <c r="HQ60" s="27"/>
      <c r="HR60" s="27"/>
      <c r="HS60" s="27"/>
      <c r="HT60" s="27"/>
      <c r="HU60" s="27"/>
      <c r="HV60" s="27"/>
      <c r="HW60" s="27"/>
      <c r="HX60" s="27"/>
      <c r="HY60" s="27"/>
      <c r="HZ60" s="27"/>
      <c r="IA60" s="27"/>
      <c r="IB60" s="27"/>
      <c r="IC60" s="27"/>
      <c r="ID60" s="27"/>
      <c r="IE60" s="27"/>
      <c r="IF60" s="27"/>
      <c r="IG60" s="27"/>
      <c r="IH60" s="27"/>
      <c r="II60" s="27"/>
      <c r="IJ60" s="27"/>
      <c r="IK60" s="27"/>
      <c r="IL60" s="27"/>
      <c r="IM60" s="27"/>
      <c r="IN60" s="27"/>
      <c r="IO60" s="27"/>
      <c r="IP60" s="27"/>
      <c r="IQ60" s="27"/>
      <c r="IR60" s="27"/>
      <c r="IS60" s="27"/>
      <c r="IT60" s="27"/>
      <c r="IU60" s="27"/>
      <c r="IV60" s="27"/>
      <c r="IW60" s="27"/>
      <c r="IX60" s="27"/>
      <c r="IY60" s="27"/>
      <c r="IZ60" s="27"/>
      <c r="JA60" s="27"/>
      <c r="JB60" s="27"/>
      <c r="JC60" s="27"/>
      <c r="JD60" s="27"/>
      <c r="JE60" s="27"/>
      <c r="JF60" s="27"/>
      <c r="JG60" s="27"/>
      <c r="JH60" s="27"/>
      <c r="JI60" s="27"/>
      <c r="JJ60" s="27"/>
      <c r="JK60" s="27"/>
      <c r="JL60" s="27"/>
      <c r="JM60" s="27"/>
      <c r="JN60" s="27"/>
      <c r="JO60" s="27"/>
      <c r="JP60" s="27"/>
      <c r="JQ60" s="27"/>
      <c r="JR60" s="27"/>
      <c r="JS60" s="27"/>
      <c r="JT60" s="27"/>
      <c r="JU60" s="27"/>
      <c r="JV60" s="27"/>
      <c r="JW60" s="27"/>
      <c r="JX60" s="27"/>
      <c r="JY60" s="27"/>
      <c r="JZ60" s="27"/>
      <c r="KA60" s="27"/>
      <c r="KB60" s="27"/>
      <c r="KC60" s="27"/>
      <c r="KD60" s="27"/>
      <c r="KE60" s="27"/>
      <c r="KF60" s="27"/>
      <c r="KG60" s="27"/>
      <c r="KH60" s="27"/>
      <c r="KI60" s="27"/>
      <c r="KJ60" s="27"/>
      <c r="KK60" s="27"/>
      <c r="KL60" s="27"/>
      <c r="KM60" s="27"/>
      <c r="KN60" s="27"/>
      <c r="KO60" s="27"/>
      <c r="KP60" s="27"/>
      <c r="KQ60" s="27"/>
      <c r="KR60" s="27"/>
      <c r="KS60" s="27"/>
      <c r="KT60" s="27"/>
      <c r="KU60" s="27"/>
      <c r="KV60" s="27"/>
      <c r="KW60" s="27"/>
      <c r="KX60" s="27"/>
      <c r="KY60" s="27"/>
      <c r="KZ60" s="27"/>
      <c r="LA60" s="27"/>
      <c r="LB60" s="27"/>
      <c r="LC60" s="27"/>
      <c r="LD60" s="27"/>
      <c r="LE60" s="27"/>
      <c r="LF60" s="27"/>
      <c r="LG60" s="27"/>
      <c r="LH60" s="27"/>
      <c r="LI60" s="27"/>
      <c r="LJ60" s="27"/>
      <c r="LK60" s="27"/>
      <c r="LL60" s="27"/>
      <c r="LM60" s="27"/>
      <c r="LN60" s="27"/>
      <c r="LO60" s="27"/>
      <c r="LP60" s="27"/>
      <c r="LQ60" s="27"/>
      <c r="LR60" s="27"/>
      <c r="LS60" s="27"/>
      <c r="LT60" s="27"/>
      <c r="LU60" s="27"/>
      <c r="LV60" s="27"/>
      <c r="LW60" s="27"/>
      <c r="LX60" s="27"/>
      <c r="LY60" s="27"/>
      <c r="LZ60" s="27"/>
      <c r="MA60" s="27"/>
      <c r="MB60" s="27"/>
      <c r="MC60" s="27"/>
      <c r="MD60" s="27"/>
      <c r="ME60" s="27"/>
      <c r="MF60" s="27"/>
      <c r="MG60" s="27"/>
      <c r="MH60" s="27"/>
      <c r="MI60" s="27"/>
      <c r="MJ60" s="27"/>
      <c r="MK60" s="27"/>
      <c r="ML60" s="27"/>
      <c r="MM60" s="27"/>
      <c r="MN60" s="27"/>
      <c r="MO60" s="27"/>
      <c r="MP60" s="27"/>
      <c r="MQ60" s="27"/>
      <c r="MR60" s="27"/>
      <c r="MS60" s="27"/>
      <c r="MT60" s="27"/>
      <c r="MU60" s="27"/>
      <c r="MV60" s="27"/>
      <c r="MW60" s="27"/>
      <c r="MX60" s="27"/>
      <c r="MY60" s="27"/>
      <c r="MZ60" s="27"/>
      <c r="NA60" s="27"/>
      <c r="NB60" s="27"/>
      <c r="NC60" s="27"/>
      <c r="ND60" s="27"/>
      <c r="NE60" s="27"/>
      <c r="NF60" s="27"/>
      <c r="NG60" s="27"/>
      <c r="NH60" s="27"/>
      <c r="NI60" s="27"/>
      <c r="NJ60" s="27"/>
      <c r="NK60" s="27"/>
      <c r="NL60" s="27"/>
      <c r="NM60" s="27"/>
      <c r="NN60" s="27"/>
      <c r="NO60" s="27"/>
      <c r="NP60" s="27"/>
      <c r="NQ60" s="27"/>
    </row>
    <row r="61" spans="1:381" s="8" customFormat="1" ht="30" customHeight="1" thickBot="1" x14ac:dyDescent="0.2">
      <c r="A61" s="90"/>
      <c r="B61" s="107">
        <f>+B60+0.1</f>
        <v>3.2</v>
      </c>
      <c r="C61" s="108" t="s">
        <v>74</v>
      </c>
      <c r="D61" s="103" t="s">
        <v>59</v>
      </c>
      <c r="E61" s="104">
        <v>0.1</v>
      </c>
      <c r="F61" s="105">
        <f ca="1">F60+12</f>
        <v>45950</v>
      </c>
      <c r="G61" s="105">
        <f t="shared" ref="G61:G67" ca="1" si="270">F61+H61-1</f>
        <v>45969</v>
      </c>
      <c r="H61" s="106">
        <v>20</v>
      </c>
      <c r="I61" s="97"/>
      <c r="J61" s="6"/>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c r="EC61" s="27"/>
      <c r="ED61" s="27"/>
      <c r="EE61" s="27"/>
      <c r="EF61" s="27"/>
      <c r="EG61" s="27"/>
      <c r="EH61" s="27"/>
      <c r="EI61" s="27"/>
      <c r="EJ61" s="27"/>
      <c r="EK61" s="27"/>
      <c r="EL61" s="27"/>
      <c r="EM61" s="27"/>
      <c r="EN61" s="27"/>
      <c r="EO61" s="27"/>
      <c r="EP61" s="27"/>
      <c r="EQ61" s="27"/>
      <c r="ER61" s="27"/>
      <c r="ES61" s="27"/>
      <c r="ET61" s="27"/>
      <c r="EU61" s="27"/>
      <c r="EV61" s="27"/>
      <c r="EW61" s="27"/>
      <c r="EX61" s="27"/>
      <c r="EY61" s="27"/>
      <c r="EZ61" s="27"/>
      <c r="FA61" s="27"/>
      <c r="FB61" s="27"/>
      <c r="FC61" s="27"/>
      <c r="FD61" s="27"/>
      <c r="FE61" s="27"/>
      <c r="FF61" s="27"/>
      <c r="FG61" s="27"/>
      <c r="FH61" s="27"/>
      <c r="FI61" s="27"/>
      <c r="FJ61" s="27"/>
      <c r="FK61" s="27"/>
      <c r="FL61" s="27"/>
      <c r="FM61" s="27"/>
      <c r="FN61" s="27"/>
      <c r="FO61" s="27"/>
      <c r="FP61" s="27"/>
      <c r="FQ61" s="27"/>
      <c r="FR61" s="27"/>
      <c r="FS61" s="27"/>
      <c r="FT61" s="27"/>
      <c r="FU61" s="27"/>
      <c r="FV61" s="27"/>
      <c r="FW61" s="27"/>
      <c r="FX61" s="27"/>
      <c r="FY61" s="27"/>
      <c r="FZ61" s="27"/>
      <c r="GA61" s="27"/>
      <c r="GB61" s="27"/>
      <c r="GC61" s="27"/>
      <c r="GD61" s="27"/>
      <c r="GE61" s="27"/>
      <c r="GF61" s="27"/>
      <c r="GG61" s="27"/>
      <c r="GH61" s="27"/>
      <c r="GI61" s="27"/>
      <c r="GJ61" s="27"/>
      <c r="GK61" s="27"/>
      <c r="GL61" s="27"/>
      <c r="GM61" s="27"/>
      <c r="GN61" s="27"/>
      <c r="GO61" s="27"/>
      <c r="GP61" s="27"/>
      <c r="GQ61" s="27"/>
      <c r="GR61" s="27"/>
      <c r="GS61" s="27"/>
      <c r="GT61" s="27"/>
      <c r="GU61" s="27"/>
      <c r="GV61" s="27"/>
      <c r="GW61" s="27"/>
      <c r="GX61" s="27"/>
      <c r="GY61" s="27"/>
      <c r="GZ61" s="27"/>
      <c r="HA61" s="27"/>
      <c r="HB61" s="27"/>
      <c r="HC61" s="27"/>
      <c r="HD61" s="27"/>
      <c r="HE61" s="27"/>
      <c r="HF61" s="27"/>
      <c r="HG61" s="27"/>
      <c r="HH61" s="27"/>
      <c r="HI61" s="27"/>
      <c r="HJ61" s="27"/>
      <c r="HK61" s="27"/>
      <c r="HL61" s="27"/>
      <c r="HM61" s="27"/>
      <c r="HN61" s="27"/>
      <c r="HO61" s="27"/>
      <c r="HP61" s="27"/>
      <c r="HQ61" s="27"/>
      <c r="HR61" s="27"/>
      <c r="HS61" s="27"/>
      <c r="HT61" s="27"/>
      <c r="HU61" s="27"/>
      <c r="HV61" s="27"/>
      <c r="HW61" s="27"/>
      <c r="HX61" s="27"/>
      <c r="HY61" s="27"/>
      <c r="HZ61" s="27"/>
      <c r="IA61" s="27"/>
      <c r="IB61" s="27"/>
      <c r="IC61" s="27"/>
      <c r="ID61" s="27"/>
      <c r="IE61" s="27"/>
      <c r="IF61" s="27"/>
      <c r="IG61" s="27"/>
      <c r="IH61" s="27"/>
      <c r="II61" s="27"/>
      <c r="IJ61" s="27"/>
      <c r="IK61" s="27"/>
      <c r="IL61" s="27"/>
      <c r="IM61" s="27"/>
      <c r="IN61" s="27"/>
      <c r="IO61" s="27"/>
      <c r="IP61" s="27"/>
      <c r="IQ61" s="27"/>
      <c r="IR61" s="27"/>
      <c r="IS61" s="27"/>
      <c r="IT61" s="27"/>
      <c r="IU61" s="27"/>
      <c r="IV61" s="27"/>
      <c r="IW61" s="27"/>
      <c r="IX61" s="27"/>
      <c r="IY61" s="27"/>
      <c r="IZ61" s="27"/>
      <c r="JA61" s="27"/>
      <c r="JB61" s="27"/>
      <c r="JC61" s="27"/>
      <c r="JD61" s="27"/>
      <c r="JE61" s="27"/>
      <c r="JF61" s="27"/>
      <c r="JG61" s="27"/>
      <c r="JH61" s="27"/>
      <c r="JI61" s="27"/>
      <c r="JJ61" s="27"/>
      <c r="JK61" s="27"/>
      <c r="JL61" s="27"/>
      <c r="JM61" s="27"/>
      <c r="JN61" s="27"/>
      <c r="JO61" s="27"/>
      <c r="JP61" s="27"/>
      <c r="JQ61" s="27"/>
      <c r="JR61" s="27"/>
      <c r="JS61" s="27"/>
      <c r="JT61" s="27"/>
      <c r="JU61" s="27"/>
      <c r="JV61" s="27"/>
      <c r="JW61" s="27"/>
      <c r="JX61" s="27"/>
      <c r="JY61" s="27"/>
      <c r="JZ61" s="27"/>
      <c r="KA61" s="27"/>
      <c r="KB61" s="27"/>
      <c r="KC61" s="27"/>
      <c r="KD61" s="27"/>
      <c r="KE61" s="27"/>
      <c r="KF61" s="27"/>
      <c r="KG61" s="27"/>
      <c r="KH61" s="27"/>
      <c r="KI61" s="27"/>
      <c r="KJ61" s="27"/>
      <c r="KK61" s="27"/>
      <c r="KL61" s="27"/>
      <c r="KM61" s="27"/>
      <c r="KN61" s="27"/>
      <c r="KO61" s="27"/>
      <c r="KP61" s="27"/>
      <c r="KQ61" s="27"/>
      <c r="KR61" s="27"/>
      <c r="KS61" s="27"/>
      <c r="KT61" s="27"/>
      <c r="KU61" s="27"/>
      <c r="KV61" s="27"/>
      <c r="KW61" s="27"/>
      <c r="KX61" s="27"/>
      <c r="KY61" s="27"/>
      <c r="KZ61" s="27"/>
      <c r="LA61" s="27"/>
      <c r="LB61" s="27"/>
      <c r="LC61" s="27"/>
      <c r="LD61" s="27"/>
      <c r="LE61" s="27"/>
      <c r="LF61" s="27"/>
      <c r="LG61" s="27"/>
      <c r="LH61" s="27"/>
      <c r="LI61" s="27"/>
      <c r="LJ61" s="27"/>
      <c r="LK61" s="27"/>
      <c r="LL61" s="27"/>
      <c r="LM61" s="27"/>
      <c r="LN61" s="27"/>
      <c r="LO61" s="27"/>
      <c r="LP61" s="27"/>
      <c r="LQ61" s="27"/>
      <c r="LR61" s="27"/>
      <c r="LS61" s="27"/>
      <c r="LT61" s="27"/>
      <c r="LU61" s="27"/>
      <c r="LV61" s="27"/>
      <c r="LW61" s="27"/>
      <c r="LX61" s="27"/>
      <c r="LY61" s="27"/>
      <c r="LZ61" s="27"/>
      <c r="MA61" s="27"/>
      <c r="MB61" s="27"/>
      <c r="MC61" s="27"/>
      <c r="MD61" s="27"/>
      <c r="ME61" s="27"/>
      <c r="MF61" s="27"/>
      <c r="MG61" s="27"/>
      <c r="MH61" s="27"/>
      <c r="MI61" s="27"/>
      <c r="MJ61" s="27"/>
      <c r="MK61" s="27"/>
      <c r="ML61" s="27"/>
      <c r="MM61" s="27"/>
      <c r="MN61" s="27"/>
      <c r="MO61" s="27"/>
      <c r="MP61" s="27"/>
      <c r="MQ61" s="27"/>
      <c r="MR61" s="27"/>
      <c r="MS61" s="27"/>
      <c r="MT61" s="27"/>
      <c r="MU61" s="27"/>
      <c r="MV61" s="27"/>
      <c r="MW61" s="27"/>
      <c r="MX61" s="27"/>
      <c r="MY61" s="27"/>
      <c r="MZ61" s="27"/>
      <c r="NA61" s="27"/>
      <c r="NB61" s="27"/>
      <c r="NC61" s="27"/>
      <c r="ND61" s="27"/>
      <c r="NE61" s="27"/>
      <c r="NF61" s="27"/>
      <c r="NG61" s="27"/>
      <c r="NH61" s="27"/>
      <c r="NI61" s="27"/>
      <c r="NJ61" s="27"/>
      <c r="NK61" s="27"/>
      <c r="NL61" s="27"/>
      <c r="NM61" s="27"/>
      <c r="NN61" s="27"/>
      <c r="NO61" s="27"/>
      <c r="NP61" s="27"/>
      <c r="NQ61" s="27"/>
    </row>
    <row r="62" spans="1:381" s="8" customFormat="1" ht="30" customHeight="1" thickBot="1" x14ac:dyDescent="0.2">
      <c r="A62" s="90"/>
      <c r="B62" s="102">
        <v>3</v>
      </c>
      <c r="C62" s="102" t="s">
        <v>75</v>
      </c>
      <c r="D62" s="103" t="s">
        <v>58</v>
      </c>
      <c r="E62" s="104">
        <v>0.3</v>
      </c>
      <c r="F62" s="105">
        <f t="shared" ref="F62:F67" ca="1" si="271">F61+7</f>
        <v>45957</v>
      </c>
      <c r="G62" s="105">
        <f t="shared" ca="1" si="270"/>
        <v>45977</v>
      </c>
      <c r="H62" s="106">
        <v>21</v>
      </c>
      <c r="I62" s="97"/>
      <c r="J62" s="6"/>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7"/>
      <c r="NF62" s="27"/>
      <c r="NG62" s="27"/>
      <c r="NH62" s="27"/>
      <c r="NI62" s="27"/>
      <c r="NJ62" s="27"/>
      <c r="NK62" s="27"/>
      <c r="NL62" s="27"/>
      <c r="NM62" s="27"/>
      <c r="NN62" s="27"/>
      <c r="NO62" s="27"/>
      <c r="NP62" s="27"/>
      <c r="NQ62" s="27"/>
    </row>
    <row r="63" spans="1:381" s="8" customFormat="1" ht="30" customHeight="1" thickBot="1" x14ac:dyDescent="0.2">
      <c r="A63" s="90"/>
      <c r="B63" s="107">
        <f>+B62+0.1</f>
        <v>3.1</v>
      </c>
      <c r="C63" s="108" t="s">
        <v>76</v>
      </c>
      <c r="D63" s="103" t="s">
        <v>58</v>
      </c>
      <c r="E63" s="104">
        <v>0.1</v>
      </c>
      <c r="F63" s="105">
        <f t="shared" ca="1" si="271"/>
        <v>45964</v>
      </c>
      <c r="G63" s="105">
        <f t="shared" ca="1" si="270"/>
        <v>45968</v>
      </c>
      <c r="H63" s="106">
        <v>5</v>
      </c>
      <c r="I63" s="97"/>
      <c r="J63" s="6"/>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7"/>
      <c r="NF63" s="27"/>
      <c r="NG63" s="27"/>
      <c r="NH63" s="27"/>
      <c r="NI63" s="27"/>
      <c r="NJ63" s="27"/>
      <c r="NK63" s="27"/>
      <c r="NL63" s="27"/>
      <c r="NM63" s="27"/>
      <c r="NN63" s="27"/>
      <c r="NO63" s="27"/>
      <c r="NP63" s="27"/>
      <c r="NQ63" s="27"/>
    </row>
    <row r="64" spans="1:381" s="8" customFormat="1" ht="30" customHeight="1" thickBot="1" x14ac:dyDescent="0.2">
      <c r="A64" s="90"/>
      <c r="B64" s="107">
        <f>+B63+0.1</f>
        <v>3.2</v>
      </c>
      <c r="C64" s="108" t="s">
        <v>77</v>
      </c>
      <c r="D64" s="103" t="s">
        <v>58</v>
      </c>
      <c r="E64" s="104">
        <v>0.1</v>
      </c>
      <c r="F64" s="105">
        <f ca="1">F63+5</f>
        <v>45969</v>
      </c>
      <c r="G64" s="105">
        <f t="shared" ca="1" si="270"/>
        <v>45974</v>
      </c>
      <c r="H64" s="106">
        <v>6</v>
      </c>
      <c r="I64" s="97"/>
      <c r="J64" s="6"/>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c r="EO64" s="27"/>
      <c r="EP64" s="27"/>
      <c r="EQ64" s="27"/>
      <c r="ER64" s="27"/>
      <c r="ES64" s="27"/>
      <c r="ET64" s="27"/>
      <c r="EU64" s="27"/>
      <c r="EV64" s="27"/>
      <c r="EW64" s="27"/>
      <c r="EX64" s="27"/>
      <c r="EY64" s="27"/>
      <c r="EZ64" s="27"/>
      <c r="FA64" s="27"/>
      <c r="FB64" s="27"/>
      <c r="FC64" s="27"/>
      <c r="FD64" s="27"/>
      <c r="FE64" s="27"/>
      <c r="FF64" s="27"/>
      <c r="FG64" s="27"/>
      <c r="FH64" s="27"/>
      <c r="FI64" s="27"/>
      <c r="FJ64" s="27"/>
      <c r="FK64" s="27"/>
      <c r="FL64" s="27"/>
      <c r="FM64" s="27"/>
      <c r="FN64" s="27"/>
      <c r="FO64" s="27"/>
      <c r="FP64" s="27"/>
      <c r="FQ64" s="27"/>
      <c r="FR64" s="27"/>
      <c r="FS64" s="27"/>
      <c r="FT64" s="27"/>
      <c r="FU64" s="27"/>
      <c r="FV64" s="27"/>
      <c r="FW64" s="27"/>
      <c r="FX64" s="27"/>
      <c r="FY64" s="27"/>
      <c r="FZ64" s="27"/>
      <c r="GA64" s="27"/>
      <c r="GB64" s="27"/>
      <c r="GC64" s="27"/>
      <c r="GD64" s="27"/>
      <c r="GE64" s="27"/>
      <c r="GF64" s="27"/>
      <c r="GG64" s="27"/>
      <c r="GH64" s="27"/>
      <c r="GI64" s="27"/>
      <c r="GJ64" s="27"/>
      <c r="GK64" s="27"/>
      <c r="GL64" s="27"/>
      <c r="GM64" s="27"/>
      <c r="GN64" s="27"/>
      <c r="GO64" s="27"/>
      <c r="GP64" s="27"/>
      <c r="GQ64" s="27"/>
      <c r="GR64" s="27"/>
      <c r="GS64" s="27"/>
      <c r="GT64" s="27"/>
      <c r="GU64" s="27"/>
      <c r="GV64" s="27"/>
      <c r="GW64" s="27"/>
      <c r="GX64" s="27"/>
      <c r="GY64" s="27"/>
      <c r="GZ64" s="27"/>
      <c r="HA64" s="27"/>
      <c r="HB64" s="27"/>
      <c r="HC64" s="27"/>
      <c r="HD64" s="27"/>
      <c r="HE64" s="27"/>
      <c r="HF64" s="27"/>
      <c r="HG64" s="27"/>
      <c r="HH64" s="27"/>
      <c r="HI64" s="27"/>
      <c r="HJ64" s="27"/>
      <c r="HK64" s="27"/>
      <c r="HL64" s="27"/>
      <c r="HM64" s="27"/>
      <c r="HN64" s="27"/>
      <c r="HO64" s="27"/>
      <c r="HP64" s="27"/>
      <c r="HQ64" s="27"/>
      <c r="HR64" s="27"/>
      <c r="HS64" s="27"/>
      <c r="HT64" s="27"/>
      <c r="HU64" s="27"/>
      <c r="HV64" s="27"/>
      <c r="HW64" s="27"/>
      <c r="HX64" s="27"/>
      <c r="HY64" s="27"/>
      <c r="HZ64" s="27"/>
      <c r="IA64" s="27"/>
      <c r="IB64" s="27"/>
      <c r="IC64" s="27"/>
      <c r="ID64" s="27"/>
      <c r="IE64" s="27"/>
      <c r="IF64" s="27"/>
      <c r="IG64" s="27"/>
      <c r="IH64" s="27"/>
      <c r="II64" s="27"/>
      <c r="IJ64" s="27"/>
      <c r="IK64" s="27"/>
      <c r="IL64" s="27"/>
      <c r="IM64" s="27"/>
      <c r="IN64" s="27"/>
      <c r="IO64" s="27"/>
      <c r="IP64" s="27"/>
      <c r="IQ64" s="27"/>
      <c r="IR64" s="27"/>
      <c r="IS64" s="27"/>
      <c r="IT64" s="27"/>
      <c r="IU64" s="27"/>
      <c r="IV64" s="27"/>
      <c r="IW64" s="27"/>
      <c r="IX64" s="27"/>
      <c r="IY64" s="27"/>
      <c r="IZ64" s="27"/>
      <c r="JA64" s="27"/>
      <c r="JB64" s="27"/>
      <c r="JC64" s="27"/>
      <c r="JD64" s="27"/>
      <c r="JE64" s="27"/>
      <c r="JF64" s="27"/>
      <c r="JG64" s="27"/>
      <c r="JH64" s="27"/>
      <c r="JI64" s="27"/>
      <c r="JJ64" s="27"/>
      <c r="JK64" s="27"/>
      <c r="JL64" s="27"/>
      <c r="JM64" s="27"/>
      <c r="JN64" s="27"/>
      <c r="JO64" s="27"/>
      <c r="JP64" s="27"/>
      <c r="JQ64" s="27"/>
      <c r="JR64" s="27"/>
      <c r="JS64" s="27"/>
      <c r="JT64" s="27"/>
      <c r="JU64" s="27"/>
      <c r="JV64" s="27"/>
      <c r="JW64" s="27"/>
      <c r="JX64" s="27"/>
      <c r="JY64" s="27"/>
      <c r="JZ64" s="27"/>
      <c r="KA64" s="27"/>
      <c r="KB64" s="27"/>
      <c r="KC64" s="27"/>
      <c r="KD64" s="27"/>
      <c r="KE64" s="27"/>
      <c r="KF64" s="27"/>
      <c r="KG64" s="27"/>
      <c r="KH64" s="27"/>
      <c r="KI64" s="27"/>
      <c r="KJ64" s="27"/>
      <c r="KK64" s="27"/>
      <c r="KL64" s="27"/>
      <c r="KM64" s="27"/>
      <c r="KN64" s="27"/>
      <c r="KO64" s="27"/>
      <c r="KP64" s="27"/>
      <c r="KQ64" s="27"/>
      <c r="KR64" s="27"/>
      <c r="KS64" s="27"/>
      <c r="KT64" s="27"/>
      <c r="KU64" s="27"/>
      <c r="KV64" s="27"/>
      <c r="KW64" s="27"/>
      <c r="KX64" s="27"/>
      <c r="KY64" s="27"/>
      <c r="KZ64" s="27"/>
      <c r="LA64" s="27"/>
      <c r="LB64" s="27"/>
      <c r="LC64" s="27"/>
      <c r="LD64" s="27"/>
      <c r="LE64" s="27"/>
      <c r="LF64" s="27"/>
      <c r="LG64" s="27"/>
      <c r="LH64" s="27"/>
      <c r="LI64" s="27"/>
      <c r="LJ64" s="27"/>
      <c r="LK64" s="27"/>
      <c r="LL64" s="27"/>
      <c r="LM64" s="27"/>
      <c r="LN64" s="27"/>
      <c r="LO64" s="27"/>
      <c r="LP64" s="27"/>
      <c r="LQ64" s="27"/>
      <c r="LR64" s="27"/>
      <c r="LS64" s="27"/>
      <c r="LT64" s="27"/>
      <c r="LU64" s="27"/>
      <c r="LV64" s="27"/>
      <c r="LW64" s="27"/>
      <c r="LX64" s="27"/>
      <c r="LY64" s="27"/>
      <c r="LZ64" s="27"/>
      <c r="MA64" s="27"/>
      <c r="MB64" s="27"/>
      <c r="MC64" s="27"/>
      <c r="MD64" s="27"/>
      <c r="ME64" s="27"/>
      <c r="MF64" s="27"/>
      <c r="MG64" s="27"/>
      <c r="MH64" s="27"/>
      <c r="MI64" s="27"/>
      <c r="MJ64" s="27"/>
      <c r="MK64" s="27"/>
      <c r="ML64" s="27"/>
      <c r="MM64" s="27"/>
      <c r="MN64" s="27"/>
      <c r="MO64" s="27"/>
      <c r="MP64" s="27"/>
      <c r="MQ64" s="27"/>
      <c r="MR64" s="27"/>
      <c r="MS64" s="27"/>
      <c r="MT64" s="27"/>
      <c r="MU64" s="27"/>
      <c r="MV64" s="27"/>
      <c r="MW64" s="27"/>
      <c r="MX64" s="27"/>
      <c r="MY64" s="27"/>
      <c r="MZ64" s="27"/>
      <c r="NA64" s="27"/>
      <c r="NB64" s="27"/>
      <c r="NC64" s="27"/>
      <c r="ND64" s="27"/>
      <c r="NE64" s="27"/>
      <c r="NF64" s="27"/>
      <c r="NG64" s="27"/>
      <c r="NH64" s="27"/>
      <c r="NI64" s="27"/>
      <c r="NJ64" s="27"/>
      <c r="NK64" s="27"/>
      <c r="NL64" s="27"/>
      <c r="NM64" s="27"/>
      <c r="NN64" s="27"/>
      <c r="NO64" s="27"/>
      <c r="NP64" s="27"/>
      <c r="NQ64" s="27"/>
    </row>
    <row r="65" spans="1:381" s="8" customFormat="1" ht="30" customHeight="1" thickBot="1" x14ac:dyDescent="0.2">
      <c r="A65" s="90"/>
      <c r="B65" s="107">
        <f>+B64+0.1</f>
        <v>3.3000000000000003</v>
      </c>
      <c r="C65" s="108" t="s">
        <v>78</v>
      </c>
      <c r="D65" s="103" t="s">
        <v>59</v>
      </c>
      <c r="E65" s="104">
        <v>0.1</v>
      </c>
      <c r="F65" s="105">
        <f ca="1">F64+5</f>
        <v>45974</v>
      </c>
      <c r="G65" s="105">
        <f t="shared" ca="1" si="270"/>
        <v>45980</v>
      </c>
      <c r="H65" s="106">
        <v>7</v>
      </c>
      <c r="I65" s="97"/>
      <c r="J65" s="6"/>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27"/>
      <c r="GM65" s="27"/>
      <c r="GN65" s="27"/>
      <c r="GO65" s="27"/>
      <c r="GP65" s="27"/>
      <c r="GQ65" s="27"/>
      <c r="GR65" s="27"/>
      <c r="GS65" s="27"/>
      <c r="GT65" s="27"/>
      <c r="GU65" s="27"/>
      <c r="GV65" s="27"/>
      <c r="GW65" s="27"/>
      <c r="GX65" s="27"/>
      <c r="GY65" s="27"/>
      <c r="GZ65" s="27"/>
      <c r="HA65" s="27"/>
      <c r="HB65" s="27"/>
      <c r="HC65" s="27"/>
      <c r="HD65" s="27"/>
      <c r="HE65" s="27"/>
      <c r="HF65" s="27"/>
      <c r="HG65" s="27"/>
      <c r="HH65" s="27"/>
      <c r="HI65" s="27"/>
      <c r="HJ65" s="27"/>
      <c r="HK65" s="27"/>
      <c r="HL65" s="27"/>
      <c r="HM65" s="27"/>
      <c r="HN65" s="27"/>
      <c r="HO65" s="27"/>
      <c r="HP65" s="27"/>
      <c r="HQ65" s="27"/>
      <c r="HR65" s="27"/>
      <c r="HS65" s="27"/>
      <c r="HT65" s="27"/>
      <c r="HU65" s="27"/>
      <c r="HV65" s="27"/>
      <c r="HW65" s="27"/>
      <c r="HX65" s="27"/>
      <c r="HY65" s="27"/>
      <c r="HZ65" s="27"/>
      <c r="IA65" s="27"/>
      <c r="IB65" s="27"/>
      <c r="IC65" s="27"/>
      <c r="ID65" s="27"/>
      <c r="IE65" s="27"/>
      <c r="IF65" s="27"/>
      <c r="IG65" s="27"/>
      <c r="IH65" s="27"/>
      <c r="II65" s="27"/>
      <c r="IJ65" s="27"/>
      <c r="IK65" s="27"/>
      <c r="IL65" s="27"/>
      <c r="IM65" s="27"/>
      <c r="IN65" s="27"/>
      <c r="IO65" s="27"/>
      <c r="IP65" s="27"/>
      <c r="IQ65" s="27"/>
      <c r="IR65" s="27"/>
      <c r="IS65" s="27"/>
      <c r="IT65" s="27"/>
      <c r="IU65" s="27"/>
      <c r="IV65" s="27"/>
      <c r="IW65" s="27"/>
      <c r="IX65" s="27"/>
      <c r="IY65" s="27"/>
      <c r="IZ65" s="27"/>
      <c r="JA65" s="27"/>
      <c r="JB65" s="27"/>
      <c r="JC65" s="27"/>
      <c r="JD65" s="27"/>
      <c r="JE65" s="27"/>
      <c r="JF65" s="27"/>
      <c r="JG65" s="27"/>
      <c r="JH65" s="27"/>
      <c r="JI65" s="27"/>
      <c r="JJ65" s="27"/>
      <c r="JK65" s="27"/>
      <c r="JL65" s="27"/>
      <c r="JM65" s="27"/>
      <c r="JN65" s="27"/>
      <c r="JO65" s="27"/>
      <c r="JP65" s="27"/>
      <c r="JQ65" s="27"/>
      <c r="JR65" s="27"/>
      <c r="JS65" s="27"/>
      <c r="JT65" s="27"/>
      <c r="JU65" s="27"/>
      <c r="JV65" s="27"/>
      <c r="JW65" s="27"/>
      <c r="JX65" s="27"/>
      <c r="JY65" s="27"/>
      <c r="JZ65" s="27"/>
      <c r="KA65" s="27"/>
      <c r="KB65" s="27"/>
      <c r="KC65" s="27"/>
      <c r="KD65" s="27"/>
      <c r="KE65" s="27"/>
      <c r="KF65" s="27"/>
      <c r="KG65" s="27"/>
      <c r="KH65" s="27"/>
      <c r="KI65" s="27"/>
      <c r="KJ65" s="27"/>
      <c r="KK65" s="27"/>
      <c r="KL65" s="27"/>
      <c r="KM65" s="27"/>
      <c r="KN65" s="27"/>
      <c r="KO65" s="27"/>
      <c r="KP65" s="27"/>
      <c r="KQ65" s="27"/>
      <c r="KR65" s="27"/>
      <c r="KS65" s="27"/>
      <c r="KT65" s="27"/>
      <c r="KU65" s="27"/>
      <c r="KV65" s="27"/>
      <c r="KW65" s="27"/>
      <c r="KX65" s="27"/>
      <c r="KY65" s="27"/>
      <c r="KZ65" s="27"/>
      <c r="LA65" s="27"/>
      <c r="LB65" s="27"/>
      <c r="LC65" s="27"/>
      <c r="LD65" s="27"/>
      <c r="LE65" s="27"/>
      <c r="LF65" s="27"/>
      <c r="LG65" s="27"/>
      <c r="LH65" s="27"/>
      <c r="LI65" s="27"/>
      <c r="LJ65" s="27"/>
      <c r="LK65" s="27"/>
      <c r="LL65" s="27"/>
      <c r="LM65" s="27"/>
      <c r="LN65" s="27"/>
      <c r="LO65" s="27"/>
      <c r="LP65" s="27"/>
      <c r="LQ65" s="27"/>
      <c r="LR65" s="27"/>
      <c r="LS65" s="27"/>
      <c r="LT65" s="27"/>
      <c r="LU65" s="27"/>
      <c r="LV65" s="27"/>
      <c r="LW65" s="27"/>
      <c r="LX65" s="27"/>
      <c r="LY65" s="27"/>
      <c r="LZ65" s="27"/>
      <c r="MA65" s="27"/>
      <c r="MB65" s="27"/>
      <c r="MC65" s="27"/>
      <c r="MD65" s="27"/>
      <c r="ME65" s="27"/>
      <c r="MF65" s="27"/>
      <c r="MG65" s="27"/>
      <c r="MH65" s="27"/>
      <c r="MI65" s="27"/>
      <c r="MJ65" s="27"/>
      <c r="MK65" s="27"/>
      <c r="ML65" s="27"/>
      <c r="MM65" s="27"/>
      <c r="MN65" s="27"/>
      <c r="MO65" s="27"/>
      <c r="MP65" s="27"/>
      <c r="MQ65" s="27"/>
      <c r="MR65" s="27"/>
      <c r="MS65" s="27"/>
      <c r="MT65" s="27"/>
      <c r="MU65" s="27"/>
      <c r="MV65" s="27"/>
      <c r="MW65" s="27"/>
      <c r="MX65" s="27"/>
      <c r="MY65" s="27"/>
      <c r="MZ65" s="27"/>
      <c r="NA65" s="27"/>
      <c r="NB65" s="27"/>
      <c r="NC65" s="27"/>
      <c r="ND65" s="27"/>
      <c r="NE65" s="27"/>
      <c r="NF65" s="27"/>
      <c r="NG65" s="27"/>
      <c r="NH65" s="27"/>
      <c r="NI65" s="27"/>
      <c r="NJ65" s="27"/>
      <c r="NK65" s="27"/>
      <c r="NL65" s="27"/>
      <c r="NM65" s="27"/>
      <c r="NN65" s="27"/>
      <c r="NO65" s="27"/>
      <c r="NP65" s="27"/>
      <c r="NQ65" s="27"/>
    </row>
    <row r="66" spans="1:381" s="8" customFormat="1" ht="30" customHeight="1" thickBot="1" x14ac:dyDescent="0.2">
      <c r="A66" s="90"/>
      <c r="B66" s="107">
        <f>+B65+0.1</f>
        <v>3.4000000000000004</v>
      </c>
      <c r="C66" s="108" t="s">
        <v>79</v>
      </c>
      <c r="D66" s="103" t="s">
        <v>39</v>
      </c>
      <c r="E66" s="104">
        <v>0.1</v>
      </c>
      <c r="F66" s="105">
        <f ca="1">F65+5</f>
        <v>45979</v>
      </c>
      <c r="G66" s="105">
        <f t="shared" ca="1" si="270"/>
        <v>45986</v>
      </c>
      <c r="H66" s="106">
        <v>8</v>
      </c>
      <c r="I66" s="97"/>
      <c r="J66" s="6">
        <f t="shared" ca="1" si="251"/>
        <v>8</v>
      </c>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27"/>
      <c r="GM66" s="27"/>
      <c r="GN66" s="27"/>
      <c r="GO66" s="27"/>
      <c r="GP66" s="27"/>
      <c r="GQ66" s="27"/>
      <c r="GR66" s="27"/>
      <c r="GS66" s="27"/>
      <c r="GT66" s="27"/>
      <c r="GU66" s="27"/>
      <c r="GV66" s="27"/>
      <c r="GW66" s="27"/>
      <c r="GX66" s="27"/>
      <c r="GY66" s="27"/>
      <c r="GZ66" s="27"/>
      <c r="HA66" s="27"/>
      <c r="HB66" s="27"/>
      <c r="HC66" s="27"/>
      <c r="HD66" s="27"/>
      <c r="HE66" s="27"/>
      <c r="HF66" s="27"/>
      <c r="HG66" s="27"/>
      <c r="HH66" s="27"/>
      <c r="HI66" s="27"/>
      <c r="HJ66" s="27"/>
      <c r="HK66" s="27"/>
      <c r="HL66" s="27"/>
      <c r="HM66" s="27"/>
      <c r="HN66" s="27"/>
      <c r="HO66" s="27"/>
      <c r="HP66" s="27"/>
      <c r="HQ66" s="27"/>
      <c r="HR66" s="27"/>
      <c r="HS66" s="27"/>
      <c r="HT66" s="27"/>
      <c r="HU66" s="27"/>
      <c r="HV66" s="27"/>
      <c r="HW66" s="27"/>
      <c r="HX66" s="27"/>
      <c r="HY66" s="27"/>
      <c r="HZ66" s="27"/>
      <c r="IA66" s="27"/>
      <c r="IB66" s="27"/>
      <c r="IC66" s="27"/>
      <c r="ID66" s="27"/>
      <c r="IE66" s="27"/>
      <c r="IF66" s="27"/>
      <c r="IG66" s="27"/>
      <c r="IH66" s="27"/>
      <c r="II66" s="27"/>
      <c r="IJ66" s="27"/>
      <c r="IK66" s="27"/>
      <c r="IL66" s="27"/>
      <c r="IM66" s="27"/>
      <c r="IN66" s="27"/>
      <c r="IO66" s="27"/>
      <c r="IP66" s="27"/>
      <c r="IQ66" s="27"/>
      <c r="IR66" s="27"/>
      <c r="IS66" s="27"/>
      <c r="IT66" s="27"/>
      <c r="IU66" s="27"/>
      <c r="IV66" s="27"/>
      <c r="IW66" s="27"/>
      <c r="IX66" s="27"/>
      <c r="IY66" s="27"/>
      <c r="IZ66" s="27"/>
      <c r="JA66" s="27"/>
      <c r="JB66" s="27"/>
      <c r="JC66" s="27"/>
      <c r="JD66" s="27"/>
      <c r="JE66" s="27"/>
      <c r="JF66" s="27"/>
      <c r="JG66" s="27"/>
      <c r="JH66" s="27"/>
      <c r="JI66" s="27"/>
      <c r="JJ66" s="27"/>
      <c r="JK66" s="27"/>
      <c r="JL66" s="27"/>
      <c r="JM66" s="27"/>
      <c r="JN66" s="27"/>
      <c r="JO66" s="27"/>
      <c r="JP66" s="27"/>
      <c r="JQ66" s="27"/>
      <c r="JR66" s="27"/>
      <c r="JS66" s="27"/>
      <c r="JT66" s="27"/>
      <c r="JU66" s="27"/>
      <c r="JV66" s="27"/>
      <c r="JW66" s="27"/>
      <c r="JX66" s="27"/>
      <c r="JY66" s="27"/>
      <c r="JZ66" s="27"/>
      <c r="KA66" s="27"/>
      <c r="KB66" s="27"/>
      <c r="KC66" s="27"/>
      <c r="KD66" s="27"/>
      <c r="KE66" s="27"/>
      <c r="KF66" s="27"/>
      <c r="KG66" s="27"/>
      <c r="KH66" s="27"/>
      <c r="KI66" s="27"/>
      <c r="KJ66" s="27"/>
      <c r="KK66" s="27"/>
      <c r="KL66" s="27"/>
      <c r="KM66" s="27"/>
      <c r="KN66" s="27"/>
      <c r="KO66" s="27"/>
      <c r="KP66" s="27"/>
      <c r="KQ66" s="27"/>
      <c r="KR66" s="27"/>
      <c r="KS66" s="27"/>
      <c r="KT66" s="27"/>
      <c r="KU66" s="27"/>
      <c r="KV66" s="27"/>
      <c r="KW66" s="27"/>
      <c r="KX66" s="27"/>
      <c r="KY66" s="27"/>
      <c r="KZ66" s="27"/>
      <c r="LA66" s="27"/>
      <c r="LB66" s="27"/>
      <c r="LC66" s="27"/>
      <c r="LD66" s="27"/>
      <c r="LE66" s="27"/>
      <c r="LF66" s="27"/>
      <c r="LG66" s="27"/>
      <c r="LH66" s="27"/>
      <c r="LI66" s="27"/>
      <c r="LJ66" s="27"/>
      <c r="LK66" s="27"/>
      <c r="LL66" s="27"/>
      <c r="LM66" s="27"/>
      <c r="LN66" s="27"/>
      <c r="LO66" s="27"/>
      <c r="LP66" s="27"/>
      <c r="LQ66" s="27"/>
      <c r="LR66" s="27"/>
      <c r="LS66" s="27"/>
      <c r="LT66" s="27"/>
      <c r="LU66" s="27"/>
      <c r="LV66" s="27"/>
      <c r="LW66" s="27"/>
      <c r="LX66" s="27"/>
      <c r="LY66" s="27"/>
      <c r="LZ66" s="27"/>
      <c r="MA66" s="27"/>
      <c r="MB66" s="27"/>
      <c r="MC66" s="27"/>
      <c r="MD66" s="27"/>
      <c r="ME66" s="27"/>
      <c r="MF66" s="27"/>
      <c r="MG66" s="27"/>
      <c r="MH66" s="27"/>
      <c r="MI66" s="27"/>
      <c r="MJ66" s="27"/>
      <c r="MK66" s="27"/>
      <c r="ML66" s="27"/>
      <c r="MM66" s="27"/>
      <c r="MN66" s="27"/>
      <c r="MO66" s="27"/>
      <c r="MP66" s="27"/>
      <c r="MQ66" s="27"/>
      <c r="MR66" s="27"/>
      <c r="MS66" s="27"/>
      <c r="MT66" s="27"/>
      <c r="MU66" s="27"/>
      <c r="MV66" s="27"/>
      <c r="MW66" s="27"/>
      <c r="MX66" s="27"/>
      <c r="MY66" s="27"/>
      <c r="MZ66" s="27"/>
      <c r="NA66" s="27"/>
      <c r="NB66" s="27"/>
      <c r="NC66" s="27"/>
      <c r="ND66" s="27"/>
      <c r="NE66" s="27"/>
      <c r="NF66" s="27"/>
      <c r="NG66" s="27"/>
      <c r="NH66" s="27"/>
      <c r="NI66" s="27"/>
      <c r="NJ66" s="27"/>
      <c r="NK66" s="27"/>
      <c r="NL66" s="27"/>
      <c r="NM66" s="27"/>
      <c r="NN66" s="27"/>
      <c r="NO66" s="27"/>
      <c r="NP66" s="27"/>
      <c r="NQ66" s="27"/>
    </row>
    <row r="67" spans="1:381" s="8" customFormat="1" ht="30" customHeight="1" thickBot="1" x14ac:dyDescent="0.2">
      <c r="A67" s="90"/>
      <c r="B67" s="107">
        <f>+B66+0.1</f>
        <v>3.5000000000000004</v>
      </c>
      <c r="C67" s="108" t="s">
        <v>80</v>
      </c>
      <c r="D67" s="103" t="s">
        <v>39</v>
      </c>
      <c r="E67" s="104">
        <v>0.1</v>
      </c>
      <c r="F67" s="105">
        <f t="shared" ca="1" si="271"/>
        <v>45986</v>
      </c>
      <c r="G67" s="105">
        <f t="shared" ca="1" si="270"/>
        <v>45990</v>
      </c>
      <c r="H67" s="106">
        <v>5</v>
      </c>
      <c r="I67" s="97"/>
      <c r="J67" s="6">
        <f t="shared" ca="1" si="251"/>
        <v>5</v>
      </c>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27"/>
      <c r="EB67" s="27"/>
      <c r="EC67" s="27"/>
      <c r="ED67" s="27"/>
      <c r="EE67" s="27"/>
      <c r="EF67" s="27"/>
      <c r="EG67" s="27"/>
      <c r="EH67" s="27"/>
      <c r="EI67" s="27"/>
      <c r="EJ67" s="27"/>
      <c r="EK67" s="27"/>
      <c r="EL67" s="27"/>
      <c r="EM67" s="27"/>
      <c r="EN67" s="27"/>
      <c r="EO67" s="27"/>
      <c r="EP67" s="27"/>
      <c r="EQ67" s="27"/>
      <c r="ER67" s="27"/>
      <c r="ES67" s="27"/>
      <c r="ET67" s="27"/>
      <c r="EU67" s="27"/>
      <c r="EV67" s="27"/>
      <c r="EW67" s="27"/>
      <c r="EX67" s="27"/>
      <c r="EY67" s="27"/>
      <c r="EZ67" s="27"/>
      <c r="FA67" s="27"/>
      <c r="FB67" s="27"/>
      <c r="FC67" s="27"/>
      <c r="FD67" s="27"/>
      <c r="FE67" s="27"/>
      <c r="FF67" s="27"/>
      <c r="FG67" s="27"/>
      <c r="FH67" s="27"/>
      <c r="FI67" s="27"/>
      <c r="FJ67" s="27"/>
      <c r="FK67" s="27"/>
      <c r="FL67" s="27"/>
      <c r="FM67" s="27"/>
      <c r="FN67" s="27"/>
      <c r="FO67" s="27"/>
      <c r="FP67" s="27"/>
      <c r="FQ67" s="27"/>
      <c r="FR67" s="27"/>
      <c r="FS67" s="27"/>
      <c r="FT67" s="27"/>
      <c r="FU67" s="27"/>
      <c r="FV67" s="27"/>
      <c r="FW67" s="27"/>
      <c r="FX67" s="27"/>
      <c r="FY67" s="27"/>
      <c r="FZ67" s="27"/>
      <c r="GA67" s="27"/>
      <c r="GB67" s="27"/>
      <c r="GC67" s="27"/>
      <c r="GD67" s="27"/>
      <c r="GE67" s="27"/>
      <c r="GF67" s="27"/>
      <c r="GG67" s="27"/>
      <c r="GH67" s="27"/>
      <c r="GI67" s="27"/>
      <c r="GJ67" s="27"/>
      <c r="GK67" s="27"/>
      <c r="GL67" s="27"/>
      <c r="GM67" s="27"/>
      <c r="GN67" s="27"/>
      <c r="GO67" s="27"/>
      <c r="GP67" s="27"/>
      <c r="GQ67" s="27"/>
      <c r="GR67" s="27"/>
      <c r="GS67" s="27"/>
      <c r="GT67" s="27"/>
      <c r="GU67" s="27"/>
      <c r="GV67" s="27"/>
      <c r="GW67" s="27"/>
      <c r="GX67" s="27"/>
      <c r="GY67" s="27"/>
      <c r="GZ67" s="27"/>
      <c r="HA67" s="27"/>
      <c r="HB67" s="27"/>
      <c r="HC67" s="27"/>
      <c r="HD67" s="27"/>
      <c r="HE67" s="27"/>
      <c r="HF67" s="27"/>
      <c r="HG67" s="27"/>
      <c r="HH67" s="27"/>
      <c r="HI67" s="27"/>
      <c r="HJ67" s="27"/>
      <c r="HK67" s="27"/>
      <c r="HL67" s="27"/>
      <c r="HM67" s="27"/>
      <c r="HN67" s="27"/>
      <c r="HO67" s="27"/>
      <c r="HP67" s="27"/>
      <c r="HQ67" s="27"/>
      <c r="HR67" s="27"/>
      <c r="HS67" s="27"/>
      <c r="HT67" s="27"/>
      <c r="HU67" s="27"/>
      <c r="HV67" s="27"/>
      <c r="HW67" s="27"/>
      <c r="HX67" s="27"/>
      <c r="HY67" s="27"/>
      <c r="HZ67" s="27"/>
      <c r="IA67" s="27"/>
      <c r="IB67" s="27"/>
      <c r="IC67" s="27"/>
      <c r="ID67" s="27"/>
      <c r="IE67" s="27"/>
      <c r="IF67" s="27"/>
      <c r="IG67" s="27"/>
      <c r="IH67" s="27"/>
      <c r="II67" s="27"/>
      <c r="IJ67" s="27"/>
      <c r="IK67" s="27"/>
      <c r="IL67" s="27"/>
      <c r="IM67" s="27"/>
      <c r="IN67" s="27"/>
      <c r="IO67" s="27"/>
      <c r="IP67" s="27"/>
      <c r="IQ67" s="27"/>
      <c r="IR67" s="27"/>
      <c r="IS67" s="27"/>
      <c r="IT67" s="27"/>
      <c r="IU67" s="27"/>
      <c r="IV67" s="27"/>
      <c r="IW67" s="27"/>
      <c r="IX67" s="27"/>
      <c r="IY67" s="27"/>
      <c r="IZ67" s="27"/>
      <c r="JA67" s="27"/>
      <c r="JB67" s="27"/>
      <c r="JC67" s="27"/>
      <c r="JD67" s="27"/>
      <c r="JE67" s="27"/>
      <c r="JF67" s="27"/>
      <c r="JG67" s="27"/>
      <c r="JH67" s="27"/>
      <c r="JI67" s="27"/>
      <c r="JJ67" s="27"/>
      <c r="JK67" s="27"/>
      <c r="JL67" s="27"/>
      <c r="JM67" s="27"/>
      <c r="JN67" s="27"/>
      <c r="JO67" s="27"/>
      <c r="JP67" s="27"/>
      <c r="JQ67" s="27"/>
      <c r="JR67" s="27"/>
      <c r="JS67" s="27"/>
      <c r="JT67" s="27"/>
      <c r="JU67" s="27"/>
      <c r="JV67" s="27"/>
      <c r="JW67" s="27"/>
      <c r="JX67" s="27"/>
      <c r="JY67" s="27"/>
      <c r="JZ67" s="27"/>
      <c r="KA67" s="27"/>
      <c r="KB67" s="27"/>
      <c r="KC67" s="27"/>
      <c r="KD67" s="27"/>
      <c r="KE67" s="27"/>
      <c r="KF67" s="27"/>
      <c r="KG67" s="27"/>
      <c r="KH67" s="27"/>
      <c r="KI67" s="27"/>
      <c r="KJ67" s="27"/>
      <c r="KK67" s="27"/>
      <c r="KL67" s="27"/>
      <c r="KM67" s="27"/>
      <c r="KN67" s="27"/>
      <c r="KO67" s="27"/>
      <c r="KP67" s="27"/>
      <c r="KQ67" s="27"/>
      <c r="KR67" s="27"/>
      <c r="KS67" s="27"/>
      <c r="KT67" s="27"/>
      <c r="KU67" s="27"/>
      <c r="KV67" s="27"/>
      <c r="KW67" s="27"/>
      <c r="KX67" s="27"/>
      <c r="KY67" s="27"/>
      <c r="KZ67" s="27"/>
      <c r="LA67" s="27"/>
      <c r="LB67" s="27"/>
      <c r="LC67" s="27"/>
      <c r="LD67" s="27"/>
      <c r="LE67" s="27"/>
      <c r="LF67" s="27"/>
      <c r="LG67" s="27"/>
      <c r="LH67" s="27"/>
      <c r="LI67" s="27"/>
      <c r="LJ67" s="27"/>
      <c r="LK67" s="27"/>
      <c r="LL67" s="27"/>
      <c r="LM67" s="27"/>
      <c r="LN67" s="27"/>
      <c r="LO67" s="27"/>
      <c r="LP67" s="27"/>
      <c r="LQ67" s="27"/>
      <c r="LR67" s="27"/>
      <c r="LS67" s="27"/>
      <c r="LT67" s="27"/>
      <c r="LU67" s="27"/>
      <c r="LV67" s="27"/>
      <c r="LW67" s="27"/>
      <c r="LX67" s="27"/>
      <c r="LY67" s="27"/>
      <c r="LZ67" s="27"/>
      <c r="MA67" s="27"/>
      <c r="MB67" s="27"/>
      <c r="MC67" s="27"/>
      <c r="MD67" s="27"/>
      <c r="ME67" s="27"/>
      <c r="MF67" s="27"/>
      <c r="MG67" s="27"/>
      <c r="MH67" s="27"/>
      <c r="MI67" s="27"/>
      <c r="MJ67" s="27"/>
      <c r="MK67" s="27"/>
      <c r="ML67" s="27"/>
      <c r="MM67" s="27"/>
      <c r="MN67" s="27"/>
      <c r="MO67" s="27"/>
      <c r="MP67" s="27"/>
      <c r="MQ67" s="27"/>
      <c r="MR67" s="27"/>
      <c r="MS67" s="27"/>
      <c r="MT67" s="27"/>
      <c r="MU67" s="27"/>
      <c r="MV67" s="27"/>
      <c r="MW67" s="27"/>
      <c r="MX67" s="27"/>
      <c r="MY67" s="27"/>
      <c r="MZ67" s="27"/>
      <c r="NA67" s="27"/>
      <c r="NB67" s="27"/>
      <c r="NC67" s="27"/>
      <c r="ND67" s="27"/>
      <c r="NE67" s="27"/>
      <c r="NF67" s="27"/>
      <c r="NG67" s="27"/>
      <c r="NH67" s="27"/>
      <c r="NI67" s="27"/>
      <c r="NJ67" s="27"/>
      <c r="NK67" s="27"/>
      <c r="NL67" s="27"/>
      <c r="NM67" s="27"/>
      <c r="NN67" s="27"/>
      <c r="NO67" s="27"/>
      <c r="NP67" s="27"/>
      <c r="NQ67" s="27"/>
    </row>
    <row r="68" spans="1:381" s="8" customFormat="1" ht="30" customHeight="1" thickBot="1" x14ac:dyDescent="0.2">
      <c r="A68" s="90"/>
      <c r="B68" s="102">
        <v>4</v>
      </c>
      <c r="C68" s="102"/>
      <c r="D68" s="103"/>
      <c r="E68" s="104">
        <v>0</v>
      </c>
      <c r="F68" s="105"/>
      <c r="G68" s="105"/>
      <c r="H68" s="106">
        <v>1</v>
      </c>
      <c r="I68" s="97"/>
      <c r="J68" s="6"/>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c r="EC68" s="27"/>
      <c r="ED68" s="27"/>
      <c r="EE68" s="27"/>
      <c r="EF68" s="27"/>
      <c r="EG68" s="27"/>
      <c r="EH68" s="27"/>
      <c r="EI68" s="27"/>
      <c r="EJ68" s="27"/>
      <c r="EK68" s="27"/>
      <c r="EL68" s="27"/>
      <c r="EM68" s="27"/>
      <c r="EN68" s="27"/>
      <c r="EO68" s="27"/>
      <c r="EP68" s="27"/>
      <c r="EQ68" s="27"/>
      <c r="ER68" s="27"/>
      <c r="ES68" s="27"/>
      <c r="ET68" s="27"/>
      <c r="EU68" s="27"/>
      <c r="EV68" s="27"/>
      <c r="EW68" s="27"/>
      <c r="EX68" s="27"/>
      <c r="EY68" s="27"/>
      <c r="EZ68" s="27"/>
      <c r="FA68" s="27"/>
      <c r="FB68" s="27"/>
      <c r="FC68" s="27"/>
      <c r="FD68" s="27"/>
      <c r="FE68" s="27"/>
      <c r="FF68" s="27"/>
      <c r="FG68" s="27"/>
      <c r="FH68" s="27"/>
      <c r="FI68" s="27"/>
      <c r="FJ68" s="27"/>
      <c r="FK68" s="27"/>
      <c r="FL68" s="27"/>
      <c r="FM68" s="27"/>
      <c r="FN68" s="27"/>
      <c r="FO68" s="27"/>
      <c r="FP68" s="27"/>
      <c r="FQ68" s="27"/>
      <c r="FR68" s="27"/>
      <c r="FS68" s="27"/>
      <c r="FT68" s="27"/>
      <c r="FU68" s="27"/>
      <c r="FV68" s="27"/>
      <c r="FW68" s="27"/>
      <c r="FX68" s="27"/>
      <c r="FY68" s="27"/>
      <c r="FZ68" s="27"/>
      <c r="GA68" s="27"/>
      <c r="GB68" s="27"/>
      <c r="GC68" s="27"/>
      <c r="GD68" s="27"/>
      <c r="GE68" s="27"/>
      <c r="GF68" s="27"/>
      <c r="GG68" s="27"/>
      <c r="GH68" s="27"/>
      <c r="GI68" s="27"/>
      <c r="GJ68" s="27"/>
      <c r="GK68" s="27"/>
      <c r="GL68" s="27"/>
      <c r="GM68" s="27"/>
      <c r="GN68" s="27"/>
      <c r="GO68" s="27"/>
      <c r="GP68" s="27"/>
      <c r="GQ68" s="27"/>
      <c r="GR68" s="27"/>
      <c r="GS68" s="27"/>
      <c r="GT68" s="27"/>
      <c r="GU68" s="27"/>
      <c r="GV68" s="27"/>
      <c r="GW68" s="27"/>
      <c r="GX68" s="27"/>
      <c r="GY68" s="27"/>
      <c r="GZ68" s="27"/>
      <c r="HA68" s="27"/>
      <c r="HB68" s="27"/>
      <c r="HC68" s="27"/>
      <c r="HD68" s="27"/>
      <c r="HE68" s="27"/>
      <c r="HF68" s="27"/>
      <c r="HG68" s="27"/>
      <c r="HH68" s="27"/>
      <c r="HI68" s="27"/>
      <c r="HJ68" s="27"/>
      <c r="HK68" s="27"/>
      <c r="HL68" s="27"/>
      <c r="HM68" s="27"/>
      <c r="HN68" s="27"/>
      <c r="HO68" s="27"/>
      <c r="HP68" s="27"/>
      <c r="HQ68" s="27"/>
      <c r="HR68" s="27"/>
      <c r="HS68" s="27"/>
      <c r="HT68" s="27"/>
      <c r="HU68" s="27"/>
      <c r="HV68" s="27"/>
      <c r="HW68" s="27"/>
      <c r="HX68" s="27"/>
      <c r="HY68" s="27"/>
      <c r="HZ68" s="27"/>
      <c r="IA68" s="27"/>
      <c r="IB68" s="27"/>
      <c r="IC68" s="27"/>
      <c r="ID68" s="27"/>
      <c r="IE68" s="27"/>
      <c r="IF68" s="27"/>
      <c r="IG68" s="27"/>
      <c r="IH68" s="27"/>
      <c r="II68" s="27"/>
      <c r="IJ68" s="27"/>
      <c r="IK68" s="27"/>
      <c r="IL68" s="27"/>
      <c r="IM68" s="27"/>
      <c r="IN68" s="27"/>
      <c r="IO68" s="27"/>
      <c r="IP68" s="27"/>
      <c r="IQ68" s="27"/>
      <c r="IR68" s="27"/>
      <c r="IS68" s="27"/>
      <c r="IT68" s="27"/>
      <c r="IU68" s="27"/>
      <c r="IV68" s="27"/>
      <c r="IW68" s="27"/>
      <c r="IX68" s="27"/>
      <c r="IY68" s="27"/>
      <c r="IZ68" s="27"/>
      <c r="JA68" s="27"/>
      <c r="JB68" s="27"/>
      <c r="JC68" s="27"/>
      <c r="JD68" s="27"/>
      <c r="JE68" s="27"/>
      <c r="JF68" s="27"/>
      <c r="JG68" s="27"/>
      <c r="JH68" s="27"/>
      <c r="JI68" s="27"/>
      <c r="JJ68" s="27"/>
      <c r="JK68" s="27"/>
      <c r="JL68" s="27"/>
      <c r="JM68" s="27"/>
      <c r="JN68" s="27"/>
      <c r="JO68" s="27"/>
      <c r="JP68" s="27"/>
      <c r="JQ68" s="27"/>
      <c r="JR68" s="27"/>
      <c r="JS68" s="27"/>
      <c r="JT68" s="27"/>
      <c r="JU68" s="27"/>
      <c r="JV68" s="27"/>
      <c r="JW68" s="27"/>
      <c r="JX68" s="27"/>
      <c r="JY68" s="27"/>
      <c r="JZ68" s="27"/>
      <c r="KA68" s="27"/>
      <c r="KB68" s="27"/>
      <c r="KC68" s="27"/>
      <c r="KD68" s="27"/>
      <c r="KE68" s="27"/>
      <c r="KF68" s="27"/>
      <c r="KG68" s="27"/>
      <c r="KH68" s="27"/>
      <c r="KI68" s="27"/>
      <c r="KJ68" s="27"/>
      <c r="KK68" s="27"/>
      <c r="KL68" s="27"/>
      <c r="KM68" s="27"/>
      <c r="KN68" s="27"/>
      <c r="KO68" s="27"/>
      <c r="KP68" s="27"/>
      <c r="KQ68" s="27"/>
      <c r="KR68" s="27"/>
      <c r="KS68" s="27"/>
      <c r="KT68" s="27"/>
      <c r="KU68" s="27"/>
      <c r="KV68" s="27"/>
      <c r="KW68" s="27"/>
      <c r="KX68" s="27"/>
      <c r="KY68" s="27"/>
      <c r="KZ68" s="27"/>
      <c r="LA68" s="27"/>
      <c r="LB68" s="27"/>
      <c r="LC68" s="27"/>
      <c r="LD68" s="27"/>
      <c r="LE68" s="27"/>
      <c r="LF68" s="27"/>
      <c r="LG68" s="27"/>
      <c r="LH68" s="27"/>
      <c r="LI68" s="27"/>
      <c r="LJ68" s="27"/>
      <c r="LK68" s="27"/>
      <c r="LL68" s="27"/>
      <c r="LM68" s="27"/>
      <c r="LN68" s="27"/>
      <c r="LO68" s="27"/>
      <c r="LP68" s="27"/>
      <c r="LQ68" s="27"/>
      <c r="LR68" s="27"/>
      <c r="LS68" s="27"/>
      <c r="LT68" s="27"/>
      <c r="LU68" s="27"/>
      <c r="LV68" s="27"/>
      <c r="LW68" s="27"/>
      <c r="LX68" s="27"/>
      <c r="LY68" s="27"/>
      <c r="LZ68" s="27"/>
      <c r="MA68" s="27"/>
      <c r="MB68" s="27"/>
      <c r="MC68" s="27"/>
      <c r="MD68" s="27"/>
      <c r="ME68" s="27"/>
      <c r="MF68" s="27"/>
      <c r="MG68" s="27"/>
      <c r="MH68" s="27"/>
      <c r="MI68" s="27"/>
      <c r="MJ68" s="27"/>
      <c r="MK68" s="27"/>
      <c r="ML68" s="27"/>
      <c r="MM68" s="27"/>
      <c r="MN68" s="27"/>
      <c r="MO68" s="27"/>
      <c r="MP68" s="27"/>
      <c r="MQ68" s="27"/>
      <c r="MR68" s="27"/>
      <c r="MS68" s="27"/>
      <c r="MT68" s="27"/>
      <c r="MU68" s="27"/>
      <c r="MV68" s="27"/>
      <c r="MW68" s="27"/>
      <c r="MX68" s="27"/>
      <c r="MY68" s="27"/>
      <c r="MZ68" s="27"/>
      <c r="NA68" s="27"/>
      <c r="NB68" s="27"/>
      <c r="NC68" s="27"/>
      <c r="ND68" s="27"/>
      <c r="NE68" s="27"/>
      <c r="NF68" s="27"/>
      <c r="NG68" s="27"/>
      <c r="NH68" s="27"/>
      <c r="NI68" s="27"/>
      <c r="NJ68" s="27"/>
      <c r="NK68" s="27"/>
      <c r="NL68" s="27"/>
      <c r="NM68" s="27"/>
      <c r="NN68" s="27"/>
      <c r="NO68" s="27"/>
      <c r="NP68" s="27"/>
      <c r="NQ68" s="27"/>
    </row>
    <row r="69" spans="1:381" s="71" customFormat="1" ht="30" customHeight="1" thickBot="1" x14ac:dyDescent="0.2">
      <c r="A69" s="90"/>
      <c r="B69" s="35" t="s">
        <v>87</v>
      </c>
      <c r="C69" s="35"/>
      <c r="D69" s="36"/>
      <c r="E69" s="37"/>
      <c r="F69" s="38"/>
      <c r="G69" s="39"/>
      <c r="H69" s="40"/>
      <c r="I69" s="96"/>
      <c r="J69" s="69" t="str">
        <f t="shared" si="251"/>
        <v/>
      </c>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70"/>
      <c r="GB69" s="70"/>
      <c r="GC69" s="70"/>
      <c r="GD69" s="70"/>
      <c r="GE69" s="70"/>
      <c r="GF69" s="70"/>
      <c r="GG69" s="70"/>
      <c r="GH69" s="70"/>
      <c r="GI69" s="70"/>
      <c r="GJ69" s="70"/>
      <c r="GK69" s="70"/>
      <c r="GL69" s="70"/>
      <c r="GM69" s="70"/>
      <c r="GN69" s="70"/>
      <c r="GO69" s="70"/>
      <c r="GP69" s="70"/>
      <c r="GQ69" s="70"/>
      <c r="GR69" s="70"/>
      <c r="GS69" s="70"/>
      <c r="GT69" s="70"/>
      <c r="GU69" s="70"/>
      <c r="GV69" s="70"/>
      <c r="GW69" s="70"/>
      <c r="GX69" s="70"/>
      <c r="GY69" s="70"/>
      <c r="GZ69" s="70"/>
      <c r="HA69" s="70"/>
      <c r="HB69" s="70"/>
      <c r="HC69" s="70"/>
      <c r="HD69" s="70"/>
      <c r="HE69" s="70"/>
      <c r="HF69" s="70"/>
      <c r="HG69" s="70"/>
      <c r="HH69" s="70"/>
      <c r="HI69" s="70"/>
      <c r="HJ69" s="70"/>
      <c r="HK69" s="70"/>
      <c r="HL69" s="70"/>
      <c r="HM69" s="70"/>
      <c r="HN69" s="70"/>
      <c r="HO69" s="70"/>
      <c r="HP69" s="70"/>
      <c r="HQ69" s="70"/>
      <c r="HR69" s="70"/>
      <c r="HS69" s="70"/>
      <c r="HT69" s="70"/>
      <c r="HU69" s="70"/>
      <c r="HV69" s="70"/>
      <c r="HW69" s="70"/>
      <c r="HX69" s="70"/>
      <c r="HY69" s="70"/>
      <c r="HZ69" s="70"/>
      <c r="IA69" s="70"/>
      <c r="IB69" s="70"/>
      <c r="IC69" s="70"/>
      <c r="ID69" s="70"/>
      <c r="IE69" s="70"/>
      <c r="IF69" s="70"/>
      <c r="IG69" s="70"/>
      <c r="IH69" s="70"/>
      <c r="II69" s="70"/>
      <c r="IJ69" s="70"/>
      <c r="IK69" s="70"/>
      <c r="IL69" s="70"/>
      <c r="IM69" s="70"/>
      <c r="IN69" s="70"/>
      <c r="IO69" s="70"/>
      <c r="IP69" s="70"/>
      <c r="IQ69" s="70"/>
      <c r="IR69" s="70"/>
      <c r="IS69" s="70"/>
      <c r="IT69" s="70"/>
      <c r="IU69" s="70"/>
      <c r="IV69" s="70"/>
      <c r="IW69" s="70"/>
      <c r="IX69" s="70"/>
      <c r="IY69" s="70"/>
      <c r="IZ69" s="70"/>
      <c r="JA69" s="70"/>
      <c r="JB69" s="70"/>
      <c r="JC69" s="70"/>
      <c r="JD69" s="70"/>
      <c r="JE69" s="70"/>
      <c r="JF69" s="70"/>
      <c r="JG69" s="70"/>
      <c r="JH69" s="70"/>
      <c r="JI69" s="70"/>
      <c r="JJ69" s="70"/>
      <c r="JK69" s="70"/>
      <c r="JL69" s="70"/>
      <c r="JM69" s="70"/>
      <c r="JN69" s="70"/>
      <c r="JO69" s="70"/>
      <c r="JP69" s="70"/>
      <c r="JQ69" s="70"/>
      <c r="JR69" s="70"/>
      <c r="JS69" s="70"/>
      <c r="JT69" s="70"/>
      <c r="JU69" s="70"/>
      <c r="JV69" s="70"/>
      <c r="JW69" s="70"/>
      <c r="JX69" s="70"/>
      <c r="JY69" s="70"/>
      <c r="JZ69" s="70"/>
      <c r="KA69" s="70"/>
      <c r="KB69" s="70"/>
      <c r="KC69" s="70"/>
      <c r="KD69" s="70"/>
      <c r="KE69" s="70"/>
      <c r="KF69" s="70"/>
      <c r="KG69" s="70"/>
      <c r="KH69" s="70"/>
      <c r="KI69" s="70"/>
      <c r="KJ69" s="70"/>
      <c r="KK69" s="70"/>
      <c r="KL69" s="70"/>
      <c r="KM69" s="70"/>
      <c r="KN69" s="70"/>
      <c r="KO69" s="70"/>
      <c r="KP69" s="70"/>
      <c r="KQ69" s="70"/>
      <c r="KR69" s="70"/>
      <c r="KS69" s="70"/>
      <c r="KT69" s="70"/>
      <c r="KU69" s="70"/>
      <c r="KV69" s="70"/>
      <c r="KW69" s="70"/>
      <c r="KX69" s="70"/>
      <c r="KY69" s="70"/>
      <c r="KZ69" s="70"/>
      <c r="LA69" s="70"/>
      <c r="LB69" s="70"/>
      <c r="LC69" s="70"/>
      <c r="LD69" s="70"/>
      <c r="LE69" s="70"/>
      <c r="LF69" s="70"/>
      <c r="LG69" s="70"/>
      <c r="LH69" s="70"/>
      <c r="LI69" s="70"/>
      <c r="LJ69" s="70"/>
      <c r="LK69" s="70"/>
      <c r="LL69" s="70"/>
      <c r="LM69" s="70"/>
      <c r="LN69" s="70"/>
      <c r="LO69" s="70"/>
      <c r="LP69" s="70"/>
      <c r="LQ69" s="70"/>
      <c r="LR69" s="70"/>
      <c r="LS69" s="70"/>
      <c r="LT69" s="70"/>
      <c r="LU69" s="70"/>
      <c r="LV69" s="70"/>
      <c r="LW69" s="70"/>
      <c r="LX69" s="70"/>
      <c r="LY69" s="70"/>
      <c r="LZ69" s="70"/>
      <c r="MA69" s="70"/>
      <c r="MB69" s="70"/>
      <c r="MC69" s="70"/>
      <c r="MD69" s="70"/>
      <c r="ME69" s="70"/>
      <c r="MF69" s="70"/>
      <c r="MG69" s="70"/>
      <c r="MH69" s="70"/>
      <c r="MI69" s="70"/>
      <c r="MJ69" s="70"/>
      <c r="MK69" s="70"/>
      <c r="ML69" s="70"/>
      <c r="MM69" s="70"/>
      <c r="MN69" s="70"/>
      <c r="MO69" s="70"/>
      <c r="MP69" s="70"/>
      <c r="MQ69" s="70"/>
      <c r="MR69" s="70"/>
      <c r="MS69" s="70"/>
      <c r="MT69" s="70"/>
      <c r="MU69" s="70"/>
      <c r="MV69" s="70"/>
      <c r="MW69" s="70"/>
      <c r="MX69" s="70"/>
      <c r="MY69" s="70"/>
      <c r="MZ69" s="70"/>
      <c r="NA69" s="70"/>
      <c r="NB69" s="70"/>
      <c r="NC69" s="70"/>
      <c r="ND69" s="70"/>
      <c r="NE69" s="70"/>
      <c r="NF69" s="70"/>
      <c r="NG69" s="70"/>
      <c r="NH69" s="70"/>
      <c r="NI69" s="70"/>
      <c r="NJ69" s="70"/>
      <c r="NK69" s="70"/>
      <c r="NL69" s="70"/>
      <c r="NM69" s="70"/>
      <c r="NN69" s="70"/>
      <c r="NO69" s="70"/>
      <c r="NP69" s="70"/>
      <c r="NQ69" s="70"/>
    </row>
    <row r="70" spans="1:381" s="8" customFormat="1" ht="30" customHeight="1" thickBot="1" x14ac:dyDescent="0.2">
      <c r="A70" s="90"/>
      <c r="B70" s="100">
        <v>1</v>
      </c>
      <c r="C70" s="101" t="s">
        <v>88</v>
      </c>
      <c r="D70" s="42" t="s">
        <v>86</v>
      </c>
      <c r="E70" s="43">
        <v>0.25</v>
      </c>
      <c r="F70" s="44">
        <f ca="1">G5+20</f>
        <v>45859</v>
      </c>
      <c r="G70" s="44">
        <f ca="1">F70+H70</f>
        <v>45882</v>
      </c>
      <c r="H70" s="45">
        <v>23</v>
      </c>
      <c r="I70" s="97"/>
      <c r="J70" s="6">
        <f t="shared" ca="1" si="251"/>
        <v>24</v>
      </c>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K70" s="27"/>
      <c r="EL70" s="27"/>
      <c r="EM70" s="27"/>
      <c r="EN70" s="27"/>
      <c r="EO70" s="27"/>
      <c r="EP70" s="27"/>
      <c r="EQ70" s="27"/>
      <c r="ER70" s="27"/>
      <c r="ES70" s="27"/>
      <c r="ET70" s="27"/>
      <c r="EU70" s="27"/>
      <c r="EV70" s="27"/>
      <c r="EW70" s="27"/>
      <c r="EX70" s="27"/>
      <c r="EY70" s="27"/>
      <c r="EZ70" s="27"/>
      <c r="FA70" s="27"/>
      <c r="FB70" s="27"/>
      <c r="FC70" s="27"/>
      <c r="FD70" s="27"/>
      <c r="FE70" s="27"/>
      <c r="FF70" s="27"/>
      <c r="FG70" s="27"/>
      <c r="FH70" s="27"/>
      <c r="FI70" s="27"/>
      <c r="FJ70" s="27"/>
      <c r="FK70" s="27"/>
      <c r="FL70" s="27"/>
      <c r="FM70" s="27"/>
      <c r="FN70" s="27"/>
      <c r="FO70" s="27"/>
      <c r="FP70" s="27"/>
      <c r="FQ70" s="27"/>
      <c r="FR70" s="27"/>
      <c r="FS70" s="27"/>
      <c r="FT70" s="27"/>
      <c r="FU70" s="27"/>
      <c r="FV70" s="27"/>
      <c r="FW70" s="27"/>
      <c r="FX70" s="27"/>
      <c r="FY70" s="27"/>
      <c r="FZ70" s="27"/>
      <c r="GA70" s="27"/>
      <c r="GB70" s="27"/>
      <c r="GC70" s="27"/>
      <c r="GD70" s="27"/>
      <c r="GE70" s="27"/>
      <c r="GF70" s="27"/>
      <c r="GG70" s="27"/>
      <c r="GH70" s="27"/>
      <c r="GI70" s="27"/>
      <c r="GJ70" s="27"/>
      <c r="GK70" s="27"/>
      <c r="GL70" s="27"/>
      <c r="GM70" s="27"/>
      <c r="GN70" s="27"/>
      <c r="GO70" s="27"/>
      <c r="GP70" s="27"/>
      <c r="GQ70" s="27"/>
      <c r="GR70" s="27"/>
      <c r="GS70" s="27"/>
      <c r="GT70" s="27"/>
      <c r="GU70" s="27"/>
      <c r="GV70" s="27"/>
      <c r="GW70" s="27"/>
      <c r="GX70" s="27"/>
      <c r="GY70" s="27"/>
      <c r="GZ70" s="27"/>
      <c r="HA70" s="27"/>
      <c r="HB70" s="27"/>
      <c r="HC70" s="27"/>
      <c r="HD70" s="27"/>
      <c r="HE70" s="27"/>
      <c r="HF70" s="27"/>
      <c r="HG70" s="27"/>
      <c r="HH70" s="27"/>
      <c r="HI70" s="27"/>
      <c r="HJ70" s="27"/>
      <c r="HK70" s="27"/>
      <c r="HL70" s="27"/>
      <c r="HM70" s="27"/>
      <c r="HN70" s="27"/>
      <c r="HO70" s="27"/>
      <c r="HP70" s="27"/>
      <c r="HQ70" s="27"/>
      <c r="HR70" s="27"/>
      <c r="HS70" s="27"/>
      <c r="HT70" s="27"/>
      <c r="HU70" s="27"/>
      <c r="HV70" s="27"/>
      <c r="HW70" s="27"/>
      <c r="HX70" s="27"/>
      <c r="HY70" s="27"/>
      <c r="HZ70" s="27"/>
      <c r="IA70" s="27"/>
      <c r="IB70" s="27"/>
      <c r="IC70" s="27"/>
      <c r="ID70" s="27"/>
      <c r="IE70" s="27"/>
      <c r="IF70" s="27"/>
      <c r="IG70" s="27"/>
      <c r="IH70" s="27"/>
      <c r="II70" s="27"/>
      <c r="IJ70" s="27"/>
      <c r="IK70" s="27"/>
      <c r="IL70" s="27"/>
      <c r="IM70" s="27"/>
      <c r="IN70" s="27"/>
      <c r="IO70" s="27"/>
      <c r="IP70" s="27"/>
      <c r="IQ70" s="27"/>
      <c r="IR70" s="27"/>
      <c r="IS70" s="27"/>
      <c r="IT70" s="27"/>
      <c r="IU70" s="27"/>
      <c r="IV70" s="27"/>
      <c r="IW70" s="27"/>
      <c r="IX70" s="27"/>
      <c r="IY70" s="27"/>
      <c r="IZ70" s="27"/>
      <c r="JA70" s="27"/>
      <c r="JB70" s="27"/>
      <c r="JC70" s="27"/>
      <c r="JD70" s="27"/>
      <c r="JE70" s="27"/>
      <c r="JF70" s="27"/>
      <c r="JG70" s="27"/>
      <c r="JH70" s="27"/>
      <c r="JI70" s="27"/>
      <c r="JJ70" s="27"/>
      <c r="JK70" s="27"/>
      <c r="JL70" s="27"/>
      <c r="JM70" s="27"/>
      <c r="JN70" s="27"/>
      <c r="JO70" s="27"/>
      <c r="JP70" s="27"/>
      <c r="JQ70" s="27"/>
      <c r="JR70" s="27"/>
      <c r="JS70" s="27"/>
      <c r="JT70" s="27"/>
      <c r="JU70" s="27"/>
      <c r="JV70" s="27"/>
      <c r="JW70" s="27"/>
      <c r="JX70" s="27"/>
      <c r="JY70" s="27"/>
      <c r="JZ70" s="27"/>
      <c r="KA70" s="27"/>
      <c r="KB70" s="27"/>
      <c r="KC70" s="27"/>
      <c r="KD70" s="27"/>
      <c r="KE70" s="27"/>
      <c r="KF70" s="27"/>
      <c r="KG70" s="27"/>
      <c r="KH70" s="27"/>
      <c r="KI70" s="27"/>
      <c r="KJ70" s="27"/>
      <c r="KK70" s="27"/>
      <c r="KL70" s="27"/>
      <c r="KM70" s="27"/>
      <c r="KN70" s="27"/>
      <c r="KO70" s="27"/>
      <c r="KP70" s="27"/>
      <c r="KQ70" s="27"/>
      <c r="KR70" s="27"/>
      <c r="KS70" s="27"/>
      <c r="KT70" s="27"/>
      <c r="KU70" s="27"/>
      <c r="KV70" s="27"/>
      <c r="KW70" s="27"/>
      <c r="KX70" s="27"/>
      <c r="KY70" s="27"/>
      <c r="KZ70" s="27"/>
      <c r="LA70" s="27"/>
      <c r="LB70" s="27"/>
      <c r="LC70" s="27"/>
      <c r="LD70" s="27"/>
      <c r="LE70" s="27"/>
      <c r="LF70" s="27"/>
      <c r="LG70" s="27"/>
      <c r="LH70" s="27"/>
      <c r="LI70" s="27"/>
      <c r="LJ70" s="27"/>
      <c r="LK70" s="27"/>
      <c r="LL70" s="27"/>
      <c r="LM70" s="27"/>
      <c r="LN70" s="27"/>
      <c r="LO70" s="27"/>
      <c r="LP70" s="27"/>
      <c r="LQ70" s="27"/>
      <c r="LR70" s="27"/>
      <c r="LS70" s="27"/>
      <c r="LT70" s="27"/>
      <c r="LU70" s="27"/>
      <c r="LV70" s="27"/>
      <c r="LW70" s="27"/>
      <c r="LX70" s="27"/>
      <c r="LY70" s="27"/>
      <c r="LZ70" s="27"/>
      <c r="MA70" s="27"/>
      <c r="MB70" s="27"/>
      <c r="MC70" s="27"/>
      <c r="MD70" s="27"/>
      <c r="ME70" s="27"/>
      <c r="MF70" s="27"/>
      <c r="MG70" s="27"/>
      <c r="MH70" s="27"/>
      <c r="MI70" s="27"/>
      <c r="MJ70" s="27"/>
      <c r="MK70" s="27"/>
      <c r="ML70" s="27"/>
      <c r="MM70" s="27"/>
      <c r="MN70" s="27"/>
      <c r="MO70" s="27"/>
      <c r="MP70" s="27"/>
      <c r="MQ70" s="27"/>
      <c r="MR70" s="27"/>
      <c r="MS70" s="27"/>
      <c r="MT70" s="27"/>
      <c r="MU70" s="27"/>
      <c r="MV70" s="27"/>
      <c r="MW70" s="27"/>
      <c r="MX70" s="27"/>
      <c r="MY70" s="27"/>
      <c r="MZ70" s="27"/>
      <c r="NA70" s="27"/>
      <c r="NB70" s="27"/>
      <c r="NC70" s="27"/>
      <c r="ND70" s="27"/>
      <c r="NE70" s="27"/>
      <c r="NF70" s="27"/>
      <c r="NG70" s="27"/>
      <c r="NH70" s="27"/>
      <c r="NI70" s="27"/>
      <c r="NJ70" s="27"/>
      <c r="NK70" s="27"/>
      <c r="NL70" s="27"/>
      <c r="NM70" s="27"/>
      <c r="NN70" s="27"/>
      <c r="NO70" s="27"/>
      <c r="NP70" s="27"/>
      <c r="NQ70" s="27"/>
    </row>
    <row r="71" spans="1:381" s="8" customFormat="1" ht="30" customHeight="1" thickBot="1" x14ac:dyDescent="0.2">
      <c r="A71" s="90"/>
      <c r="B71" s="41">
        <f>B70+0.1</f>
        <v>1.1000000000000001</v>
      </c>
      <c r="C71" s="41" t="s">
        <v>89</v>
      </c>
      <c r="D71" s="42" t="s">
        <v>86</v>
      </c>
      <c r="E71" s="43">
        <v>0.5</v>
      </c>
      <c r="F71" s="44">
        <f ca="1">+F70+11</f>
        <v>45870</v>
      </c>
      <c r="G71" s="44">
        <f t="shared" ref="G71:G74" ca="1" si="272">F71+H71</f>
        <v>45892</v>
      </c>
      <c r="H71" s="45">
        <v>22</v>
      </c>
      <c r="I71" s="97"/>
      <c r="J71" s="6">
        <f t="shared" ca="1" si="251"/>
        <v>23</v>
      </c>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c r="EM71" s="27"/>
      <c r="EN71" s="27"/>
      <c r="EO71" s="27"/>
      <c r="EP71" s="27"/>
      <c r="EQ71" s="27"/>
      <c r="ER71" s="27"/>
      <c r="ES71" s="27"/>
      <c r="ET71" s="27"/>
      <c r="EU71" s="27"/>
      <c r="EV71" s="27"/>
      <c r="EW71" s="27"/>
      <c r="EX71" s="27"/>
      <c r="EY71" s="27"/>
      <c r="EZ71" s="27"/>
      <c r="FA71" s="27"/>
      <c r="FB71" s="27"/>
      <c r="FC71" s="27"/>
      <c r="FD71" s="27"/>
      <c r="FE71" s="27"/>
      <c r="FF71" s="27"/>
      <c r="FG71" s="27"/>
      <c r="FH71" s="27"/>
      <c r="FI71" s="27"/>
      <c r="FJ71" s="27"/>
      <c r="FK71" s="27"/>
      <c r="FL71" s="27"/>
      <c r="FM71" s="27"/>
      <c r="FN71" s="27"/>
      <c r="FO71" s="27"/>
      <c r="FP71" s="27"/>
      <c r="FQ71" s="27"/>
      <c r="FR71" s="27"/>
      <c r="FS71" s="27"/>
      <c r="FT71" s="27"/>
      <c r="FU71" s="27"/>
      <c r="FV71" s="27"/>
      <c r="FW71" s="27"/>
      <c r="FX71" s="27"/>
      <c r="FY71" s="27"/>
      <c r="FZ71" s="27"/>
      <c r="GA71" s="27"/>
      <c r="GB71" s="27"/>
      <c r="GC71" s="27"/>
      <c r="GD71" s="27"/>
      <c r="GE71" s="27"/>
      <c r="GF71" s="27"/>
      <c r="GG71" s="27"/>
      <c r="GH71" s="27"/>
      <c r="GI71" s="27"/>
      <c r="GJ71" s="27"/>
      <c r="GK71" s="27"/>
      <c r="GL71" s="27"/>
      <c r="GM71" s="27"/>
      <c r="GN71" s="27"/>
      <c r="GO71" s="27"/>
      <c r="GP71" s="27"/>
      <c r="GQ71" s="27"/>
      <c r="GR71" s="27"/>
      <c r="GS71" s="27"/>
      <c r="GT71" s="27"/>
      <c r="GU71" s="27"/>
      <c r="GV71" s="27"/>
      <c r="GW71" s="27"/>
      <c r="GX71" s="27"/>
      <c r="GY71" s="27"/>
      <c r="GZ71" s="27"/>
      <c r="HA71" s="27"/>
      <c r="HB71" s="27"/>
      <c r="HC71" s="27"/>
      <c r="HD71" s="27"/>
      <c r="HE71" s="27"/>
      <c r="HF71" s="27"/>
      <c r="HG71" s="27"/>
      <c r="HH71" s="27"/>
      <c r="HI71" s="27"/>
      <c r="HJ71" s="27"/>
      <c r="HK71" s="27"/>
      <c r="HL71" s="27"/>
      <c r="HM71" s="27"/>
      <c r="HN71" s="27"/>
      <c r="HO71" s="27"/>
      <c r="HP71" s="27"/>
      <c r="HQ71" s="27"/>
      <c r="HR71" s="27"/>
      <c r="HS71" s="27"/>
      <c r="HT71" s="27"/>
      <c r="HU71" s="27"/>
      <c r="HV71" s="27"/>
      <c r="HW71" s="27"/>
      <c r="HX71" s="27"/>
      <c r="HY71" s="27"/>
      <c r="HZ71" s="27"/>
      <c r="IA71" s="27"/>
      <c r="IB71" s="27"/>
      <c r="IC71" s="27"/>
      <c r="ID71" s="27"/>
      <c r="IE71" s="27"/>
      <c r="IF71" s="27"/>
      <c r="IG71" s="27"/>
      <c r="IH71" s="27"/>
      <c r="II71" s="27"/>
      <c r="IJ71" s="27"/>
      <c r="IK71" s="27"/>
      <c r="IL71" s="27"/>
      <c r="IM71" s="27"/>
      <c r="IN71" s="27"/>
      <c r="IO71" s="27"/>
      <c r="IP71" s="27"/>
      <c r="IQ71" s="27"/>
      <c r="IR71" s="27"/>
      <c r="IS71" s="27"/>
      <c r="IT71" s="27"/>
      <c r="IU71" s="27"/>
      <c r="IV71" s="27"/>
      <c r="IW71" s="27"/>
      <c r="IX71" s="27"/>
      <c r="IY71" s="27"/>
      <c r="IZ71" s="27"/>
      <c r="JA71" s="27"/>
      <c r="JB71" s="27"/>
      <c r="JC71" s="27"/>
      <c r="JD71" s="27"/>
      <c r="JE71" s="27"/>
      <c r="JF71" s="27"/>
      <c r="JG71" s="27"/>
      <c r="JH71" s="27"/>
      <c r="JI71" s="27"/>
      <c r="JJ71" s="27"/>
      <c r="JK71" s="27"/>
      <c r="JL71" s="27"/>
      <c r="JM71" s="27"/>
      <c r="JN71" s="27"/>
      <c r="JO71" s="27"/>
      <c r="JP71" s="27"/>
      <c r="JQ71" s="27"/>
      <c r="JR71" s="27"/>
      <c r="JS71" s="27"/>
      <c r="JT71" s="27"/>
      <c r="JU71" s="27"/>
      <c r="JV71" s="27"/>
      <c r="JW71" s="27"/>
      <c r="JX71" s="27"/>
      <c r="JY71" s="27"/>
      <c r="JZ71" s="27"/>
      <c r="KA71" s="27"/>
      <c r="KB71" s="27"/>
      <c r="KC71" s="27"/>
      <c r="KD71" s="27"/>
      <c r="KE71" s="27"/>
      <c r="KF71" s="27"/>
      <c r="KG71" s="27"/>
      <c r="KH71" s="27"/>
      <c r="KI71" s="27"/>
      <c r="KJ71" s="27"/>
      <c r="KK71" s="27"/>
      <c r="KL71" s="27"/>
      <c r="KM71" s="27"/>
      <c r="KN71" s="27"/>
      <c r="KO71" s="27"/>
      <c r="KP71" s="27"/>
      <c r="KQ71" s="27"/>
      <c r="KR71" s="27"/>
      <c r="KS71" s="27"/>
      <c r="KT71" s="27"/>
      <c r="KU71" s="27"/>
      <c r="KV71" s="27"/>
      <c r="KW71" s="27"/>
      <c r="KX71" s="27"/>
      <c r="KY71" s="27"/>
      <c r="KZ71" s="27"/>
      <c r="LA71" s="27"/>
      <c r="LB71" s="27"/>
      <c r="LC71" s="27"/>
      <c r="LD71" s="27"/>
      <c r="LE71" s="27"/>
      <c r="LF71" s="27"/>
      <c r="LG71" s="27"/>
      <c r="LH71" s="27"/>
      <c r="LI71" s="27"/>
      <c r="LJ71" s="27"/>
      <c r="LK71" s="27"/>
      <c r="LL71" s="27"/>
      <c r="LM71" s="27"/>
      <c r="LN71" s="27"/>
      <c r="LO71" s="27"/>
      <c r="LP71" s="27"/>
      <c r="LQ71" s="27"/>
      <c r="LR71" s="27"/>
      <c r="LS71" s="27"/>
      <c r="LT71" s="27"/>
      <c r="LU71" s="27"/>
      <c r="LV71" s="27"/>
      <c r="LW71" s="27"/>
      <c r="LX71" s="27"/>
      <c r="LY71" s="27"/>
      <c r="LZ71" s="27"/>
      <c r="MA71" s="27"/>
      <c r="MB71" s="27"/>
      <c r="MC71" s="27"/>
      <c r="MD71" s="27"/>
      <c r="ME71" s="27"/>
      <c r="MF71" s="27"/>
      <c r="MG71" s="27"/>
      <c r="MH71" s="27"/>
      <c r="MI71" s="27"/>
      <c r="MJ71" s="27"/>
      <c r="MK71" s="27"/>
      <c r="ML71" s="27"/>
      <c r="MM71" s="27"/>
      <c r="MN71" s="27"/>
      <c r="MO71" s="27"/>
      <c r="MP71" s="27"/>
      <c r="MQ71" s="27"/>
      <c r="MR71" s="27"/>
      <c r="MS71" s="27"/>
      <c r="MT71" s="27"/>
      <c r="MU71" s="27"/>
      <c r="MV71" s="27"/>
      <c r="MW71" s="27"/>
      <c r="MX71" s="27"/>
      <c r="MY71" s="27"/>
      <c r="MZ71" s="27"/>
      <c r="NA71" s="27"/>
      <c r="NB71" s="27"/>
      <c r="NC71" s="27"/>
      <c r="ND71" s="27"/>
      <c r="NE71" s="27"/>
      <c r="NF71" s="27"/>
      <c r="NG71" s="27"/>
      <c r="NH71" s="27"/>
      <c r="NI71" s="27"/>
      <c r="NJ71" s="27"/>
      <c r="NK71" s="27"/>
      <c r="NL71" s="27"/>
      <c r="NM71" s="27"/>
      <c r="NN71" s="27"/>
      <c r="NO71" s="27"/>
      <c r="NP71" s="27"/>
      <c r="NQ71" s="27"/>
    </row>
    <row r="72" spans="1:381" s="8" customFormat="1" ht="30" customHeight="1" thickBot="1" x14ac:dyDescent="0.2">
      <c r="A72" s="90"/>
      <c r="B72" s="41">
        <f t="shared" ref="B72:B75" si="273">B71+0.1</f>
        <v>1.2000000000000002</v>
      </c>
      <c r="C72" s="41" t="s">
        <v>90</v>
      </c>
      <c r="D72" s="42" t="s">
        <v>86</v>
      </c>
      <c r="E72" s="43">
        <v>0.5</v>
      </c>
      <c r="F72" s="44">
        <f t="shared" ref="F72:F79" ca="1" si="274">+F71+11</f>
        <v>45881</v>
      </c>
      <c r="G72" s="44">
        <f t="shared" ca="1" si="272"/>
        <v>45902</v>
      </c>
      <c r="H72" s="45">
        <v>21</v>
      </c>
      <c r="I72" s="97"/>
      <c r="J72" s="6">
        <f t="shared" ca="1" si="251"/>
        <v>22</v>
      </c>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c r="EO72" s="27"/>
      <c r="EP72" s="27"/>
      <c r="EQ72" s="27"/>
      <c r="ER72" s="27"/>
      <c r="ES72" s="27"/>
      <c r="ET72" s="27"/>
      <c r="EU72" s="27"/>
      <c r="EV72" s="27"/>
      <c r="EW72" s="27"/>
      <c r="EX72" s="27"/>
      <c r="EY72" s="27"/>
      <c r="EZ72" s="27"/>
      <c r="FA72" s="27"/>
      <c r="FB72" s="27"/>
      <c r="FC72" s="27"/>
      <c r="FD72" s="27"/>
      <c r="FE72" s="27"/>
      <c r="FF72" s="27"/>
      <c r="FG72" s="27"/>
      <c r="FH72" s="27"/>
      <c r="FI72" s="27"/>
      <c r="FJ72" s="27"/>
      <c r="FK72" s="27"/>
      <c r="FL72" s="27"/>
      <c r="FM72" s="27"/>
      <c r="FN72" s="27"/>
      <c r="FO72" s="27"/>
      <c r="FP72" s="27"/>
      <c r="FQ72" s="27"/>
      <c r="FR72" s="27"/>
      <c r="FS72" s="27"/>
      <c r="FT72" s="27"/>
      <c r="FU72" s="27"/>
      <c r="FV72" s="27"/>
      <c r="FW72" s="27"/>
      <c r="FX72" s="27"/>
      <c r="FY72" s="27"/>
      <c r="FZ72" s="27"/>
      <c r="GA72" s="27"/>
      <c r="GB72" s="27"/>
      <c r="GC72" s="27"/>
      <c r="GD72" s="27"/>
      <c r="GE72" s="27"/>
      <c r="GF72" s="27"/>
      <c r="GG72" s="27"/>
      <c r="GH72" s="27"/>
      <c r="GI72" s="27"/>
      <c r="GJ72" s="27"/>
      <c r="GK72" s="27"/>
      <c r="GL72" s="27"/>
      <c r="GM72" s="27"/>
      <c r="GN72" s="27"/>
      <c r="GO72" s="27"/>
      <c r="GP72" s="27"/>
      <c r="GQ72" s="27"/>
      <c r="GR72" s="27"/>
      <c r="GS72" s="27"/>
      <c r="GT72" s="27"/>
      <c r="GU72" s="27"/>
      <c r="GV72" s="27"/>
      <c r="GW72" s="27"/>
      <c r="GX72" s="27"/>
      <c r="GY72" s="27"/>
      <c r="GZ72" s="27"/>
      <c r="HA72" s="27"/>
      <c r="HB72" s="27"/>
      <c r="HC72" s="27"/>
      <c r="HD72" s="27"/>
      <c r="HE72" s="27"/>
      <c r="HF72" s="27"/>
      <c r="HG72" s="27"/>
      <c r="HH72" s="27"/>
      <c r="HI72" s="27"/>
      <c r="HJ72" s="27"/>
      <c r="HK72" s="27"/>
      <c r="HL72" s="27"/>
      <c r="HM72" s="27"/>
      <c r="HN72" s="27"/>
      <c r="HO72" s="27"/>
      <c r="HP72" s="27"/>
      <c r="HQ72" s="27"/>
      <c r="HR72" s="27"/>
      <c r="HS72" s="27"/>
      <c r="HT72" s="27"/>
      <c r="HU72" s="27"/>
      <c r="HV72" s="27"/>
      <c r="HW72" s="27"/>
      <c r="HX72" s="27"/>
      <c r="HY72" s="27"/>
      <c r="HZ72" s="27"/>
      <c r="IA72" s="27"/>
      <c r="IB72" s="27"/>
      <c r="IC72" s="27"/>
      <c r="ID72" s="27"/>
      <c r="IE72" s="27"/>
      <c r="IF72" s="27"/>
      <c r="IG72" s="27"/>
      <c r="IH72" s="27"/>
      <c r="II72" s="27"/>
      <c r="IJ72" s="27"/>
      <c r="IK72" s="27"/>
      <c r="IL72" s="27"/>
      <c r="IM72" s="27"/>
      <c r="IN72" s="27"/>
      <c r="IO72" s="27"/>
      <c r="IP72" s="27"/>
      <c r="IQ72" s="27"/>
      <c r="IR72" s="27"/>
      <c r="IS72" s="27"/>
      <c r="IT72" s="27"/>
      <c r="IU72" s="27"/>
      <c r="IV72" s="27"/>
      <c r="IW72" s="27"/>
      <c r="IX72" s="27"/>
      <c r="IY72" s="27"/>
      <c r="IZ72" s="27"/>
      <c r="JA72" s="27"/>
      <c r="JB72" s="27"/>
      <c r="JC72" s="27"/>
      <c r="JD72" s="27"/>
      <c r="JE72" s="27"/>
      <c r="JF72" s="27"/>
      <c r="JG72" s="27"/>
      <c r="JH72" s="27"/>
      <c r="JI72" s="27"/>
      <c r="JJ72" s="27"/>
      <c r="JK72" s="27"/>
      <c r="JL72" s="27"/>
      <c r="JM72" s="27"/>
      <c r="JN72" s="27"/>
      <c r="JO72" s="27"/>
      <c r="JP72" s="27"/>
      <c r="JQ72" s="27"/>
      <c r="JR72" s="27"/>
      <c r="JS72" s="27"/>
      <c r="JT72" s="27"/>
      <c r="JU72" s="27"/>
      <c r="JV72" s="27"/>
      <c r="JW72" s="27"/>
      <c r="JX72" s="27"/>
      <c r="JY72" s="27"/>
      <c r="JZ72" s="27"/>
      <c r="KA72" s="27"/>
      <c r="KB72" s="27"/>
      <c r="KC72" s="27"/>
      <c r="KD72" s="27"/>
      <c r="KE72" s="27"/>
      <c r="KF72" s="27"/>
      <c r="KG72" s="27"/>
      <c r="KH72" s="27"/>
      <c r="KI72" s="27"/>
      <c r="KJ72" s="27"/>
      <c r="KK72" s="27"/>
      <c r="KL72" s="27"/>
      <c r="KM72" s="27"/>
      <c r="KN72" s="27"/>
      <c r="KO72" s="27"/>
      <c r="KP72" s="27"/>
      <c r="KQ72" s="27"/>
      <c r="KR72" s="27"/>
      <c r="KS72" s="27"/>
      <c r="KT72" s="27"/>
      <c r="KU72" s="27"/>
      <c r="KV72" s="27"/>
      <c r="KW72" s="27"/>
      <c r="KX72" s="27"/>
      <c r="KY72" s="27"/>
      <c r="KZ72" s="27"/>
      <c r="LA72" s="27"/>
      <c r="LB72" s="27"/>
      <c r="LC72" s="27"/>
      <c r="LD72" s="27"/>
      <c r="LE72" s="27"/>
      <c r="LF72" s="27"/>
      <c r="LG72" s="27"/>
      <c r="LH72" s="27"/>
      <c r="LI72" s="27"/>
      <c r="LJ72" s="27"/>
      <c r="LK72" s="27"/>
      <c r="LL72" s="27"/>
      <c r="LM72" s="27"/>
      <c r="LN72" s="27"/>
      <c r="LO72" s="27"/>
      <c r="LP72" s="27"/>
      <c r="LQ72" s="27"/>
      <c r="LR72" s="27"/>
      <c r="LS72" s="27"/>
      <c r="LT72" s="27"/>
      <c r="LU72" s="27"/>
      <c r="LV72" s="27"/>
      <c r="LW72" s="27"/>
      <c r="LX72" s="27"/>
      <c r="LY72" s="27"/>
      <c r="LZ72" s="27"/>
      <c r="MA72" s="27"/>
      <c r="MB72" s="27"/>
      <c r="MC72" s="27"/>
      <c r="MD72" s="27"/>
      <c r="ME72" s="27"/>
      <c r="MF72" s="27"/>
      <c r="MG72" s="27"/>
      <c r="MH72" s="27"/>
      <c r="MI72" s="27"/>
      <c r="MJ72" s="27"/>
      <c r="MK72" s="27"/>
      <c r="ML72" s="27"/>
      <c r="MM72" s="27"/>
      <c r="MN72" s="27"/>
      <c r="MO72" s="27"/>
      <c r="MP72" s="27"/>
      <c r="MQ72" s="27"/>
      <c r="MR72" s="27"/>
      <c r="MS72" s="27"/>
      <c r="MT72" s="27"/>
      <c r="MU72" s="27"/>
      <c r="MV72" s="27"/>
      <c r="MW72" s="27"/>
      <c r="MX72" s="27"/>
      <c r="MY72" s="27"/>
      <c r="MZ72" s="27"/>
      <c r="NA72" s="27"/>
      <c r="NB72" s="27"/>
      <c r="NC72" s="27"/>
      <c r="ND72" s="27"/>
      <c r="NE72" s="27"/>
      <c r="NF72" s="27"/>
      <c r="NG72" s="27"/>
      <c r="NH72" s="27"/>
      <c r="NI72" s="27"/>
      <c r="NJ72" s="27"/>
      <c r="NK72" s="27"/>
      <c r="NL72" s="27"/>
      <c r="NM72" s="27"/>
      <c r="NN72" s="27"/>
      <c r="NO72" s="27"/>
      <c r="NP72" s="27"/>
      <c r="NQ72" s="27"/>
    </row>
    <row r="73" spans="1:381" s="8" customFormat="1" ht="30" customHeight="1" thickBot="1" x14ac:dyDescent="0.2">
      <c r="A73" s="90"/>
      <c r="B73" s="41">
        <f t="shared" si="273"/>
        <v>1.3000000000000003</v>
      </c>
      <c r="C73" s="41" t="s">
        <v>91</v>
      </c>
      <c r="D73" s="42" t="s">
        <v>58</v>
      </c>
      <c r="E73" s="43">
        <v>0.5</v>
      </c>
      <c r="F73" s="44">
        <f t="shared" ca="1" si="274"/>
        <v>45892</v>
      </c>
      <c r="G73" s="44">
        <f t="shared" ca="1" si="272"/>
        <v>45912</v>
      </c>
      <c r="H73" s="45">
        <v>20</v>
      </c>
      <c r="I73" s="97"/>
      <c r="J73" s="6">
        <f t="shared" ca="1" si="251"/>
        <v>21</v>
      </c>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27"/>
      <c r="DY73" s="27"/>
      <c r="DZ73" s="27"/>
      <c r="EA73" s="27"/>
      <c r="EB73" s="27"/>
      <c r="EC73" s="27"/>
      <c r="ED73" s="27"/>
      <c r="EE73" s="27"/>
      <c r="EF73" s="27"/>
      <c r="EG73" s="27"/>
      <c r="EH73" s="27"/>
      <c r="EI73" s="27"/>
      <c r="EJ73" s="27"/>
      <c r="EK73" s="27"/>
      <c r="EL73" s="27"/>
      <c r="EM73" s="27"/>
      <c r="EN73" s="27"/>
      <c r="EO73" s="27"/>
      <c r="EP73" s="27"/>
      <c r="EQ73" s="27"/>
      <c r="ER73" s="27"/>
      <c r="ES73" s="27"/>
      <c r="ET73" s="27"/>
      <c r="EU73" s="27"/>
      <c r="EV73" s="27"/>
      <c r="EW73" s="27"/>
      <c r="EX73" s="27"/>
      <c r="EY73" s="27"/>
      <c r="EZ73" s="27"/>
      <c r="FA73" s="27"/>
      <c r="FB73" s="27"/>
      <c r="FC73" s="27"/>
      <c r="FD73" s="27"/>
      <c r="FE73" s="27"/>
      <c r="FF73" s="27"/>
      <c r="FG73" s="27"/>
      <c r="FH73" s="27"/>
      <c r="FI73" s="27"/>
      <c r="FJ73" s="27"/>
      <c r="FK73" s="27"/>
      <c r="FL73" s="27"/>
      <c r="FM73" s="27"/>
      <c r="FN73" s="27"/>
      <c r="FO73" s="27"/>
      <c r="FP73" s="27"/>
      <c r="FQ73" s="27"/>
      <c r="FR73" s="27"/>
      <c r="FS73" s="27"/>
      <c r="FT73" s="27"/>
      <c r="FU73" s="27"/>
      <c r="FV73" s="27"/>
      <c r="FW73" s="27"/>
      <c r="FX73" s="27"/>
      <c r="FY73" s="27"/>
      <c r="FZ73" s="27"/>
      <c r="GA73" s="27"/>
      <c r="GB73" s="27"/>
      <c r="GC73" s="27"/>
      <c r="GD73" s="27"/>
      <c r="GE73" s="27"/>
      <c r="GF73" s="27"/>
      <c r="GG73" s="27"/>
      <c r="GH73" s="27"/>
      <c r="GI73" s="27"/>
      <c r="GJ73" s="27"/>
      <c r="GK73" s="27"/>
      <c r="GL73" s="27"/>
      <c r="GM73" s="27"/>
      <c r="GN73" s="27"/>
      <c r="GO73" s="27"/>
      <c r="GP73" s="27"/>
      <c r="GQ73" s="27"/>
      <c r="GR73" s="27"/>
      <c r="GS73" s="27"/>
      <c r="GT73" s="27"/>
      <c r="GU73" s="27"/>
      <c r="GV73" s="27"/>
      <c r="GW73" s="27"/>
      <c r="GX73" s="27"/>
      <c r="GY73" s="27"/>
      <c r="GZ73" s="27"/>
      <c r="HA73" s="27"/>
      <c r="HB73" s="27"/>
      <c r="HC73" s="27"/>
      <c r="HD73" s="27"/>
      <c r="HE73" s="27"/>
      <c r="HF73" s="27"/>
      <c r="HG73" s="27"/>
      <c r="HH73" s="27"/>
      <c r="HI73" s="27"/>
      <c r="HJ73" s="27"/>
      <c r="HK73" s="27"/>
      <c r="HL73" s="27"/>
      <c r="HM73" s="27"/>
      <c r="HN73" s="27"/>
      <c r="HO73" s="27"/>
      <c r="HP73" s="27"/>
      <c r="HQ73" s="27"/>
      <c r="HR73" s="27"/>
      <c r="HS73" s="27"/>
      <c r="HT73" s="27"/>
      <c r="HU73" s="27"/>
      <c r="HV73" s="27"/>
      <c r="HW73" s="27"/>
      <c r="HX73" s="27"/>
      <c r="HY73" s="27"/>
      <c r="HZ73" s="27"/>
      <c r="IA73" s="27"/>
      <c r="IB73" s="27"/>
      <c r="IC73" s="27"/>
      <c r="ID73" s="27"/>
      <c r="IE73" s="27"/>
      <c r="IF73" s="27"/>
      <c r="IG73" s="27"/>
      <c r="IH73" s="27"/>
      <c r="II73" s="27"/>
      <c r="IJ73" s="27"/>
      <c r="IK73" s="27"/>
      <c r="IL73" s="27"/>
      <c r="IM73" s="27"/>
      <c r="IN73" s="27"/>
      <c r="IO73" s="27"/>
      <c r="IP73" s="27"/>
      <c r="IQ73" s="27"/>
      <c r="IR73" s="27"/>
      <c r="IS73" s="27"/>
      <c r="IT73" s="27"/>
      <c r="IU73" s="27"/>
      <c r="IV73" s="27"/>
      <c r="IW73" s="27"/>
      <c r="IX73" s="27"/>
      <c r="IY73" s="27"/>
      <c r="IZ73" s="27"/>
      <c r="JA73" s="27"/>
      <c r="JB73" s="27"/>
      <c r="JC73" s="27"/>
      <c r="JD73" s="27"/>
      <c r="JE73" s="27"/>
      <c r="JF73" s="27"/>
      <c r="JG73" s="27"/>
      <c r="JH73" s="27"/>
      <c r="JI73" s="27"/>
      <c r="JJ73" s="27"/>
      <c r="JK73" s="27"/>
      <c r="JL73" s="27"/>
      <c r="JM73" s="27"/>
      <c r="JN73" s="27"/>
      <c r="JO73" s="27"/>
      <c r="JP73" s="27"/>
      <c r="JQ73" s="27"/>
      <c r="JR73" s="27"/>
      <c r="JS73" s="27"/>
      <c r="JT73" s="27"/>
      <c r="JU73" s="27"/>
      <c r="JV73" s="27"/>
      <c r="JW73" s="27"/>
      <c r="JX73" s="27"/>
      <c r="JY73" s="27"/>
      <c r="JZ73" s="27"/>
      <c r="KA73" s="27"/>
      <c r="KB73" s="27"/>
      <c r="KC73" s="27"/>
      <c r="KD73" s="27"/>
      <c r="KE73" s="27"/>
      <c r="KF73" s="27"/>
      <c r="KG73" s="27"/>
      <c r="KH73" s="27"/>
      <c r="KI73" s="27"/>
      <c r="KJ73" s="27"/>
      <c r="KK73" s="27"/>
      <c r="KL73" s="27"/>
      <c r="KM73" s="27"/>
      <c r="KN73" s="27"/>
      <c r="KO73" s="27"/>
      <c r="KP73" s="27"/>
      <c r="KQ73" s="27"/>
      <c r="KR73" s="27"/>
      <c r="KS73" s="27"/>
      <c r="KT73" s="27"/>
      <c r="KU73" s="27"/>
      <c r="KV73" s="27"/>
      <c r="KW73" s="27"/>
      <c r="KX73" s="27"/>
      <c r="KY73" s="27"/>
      <c r="KZ73" s="27"/>
      <c r="LA73" s="27"/>
      <c r="LB73" s="27"/>
      <c r="LC73" s="27"/>
      <c r="LD73" s="27"/>
      <c r="LE73" s="27"/>
      <c r="LF73" s="27"/>
      <c r="LG73" s="27"/>
      <c r="LH73" s="27"/>
      <c r="LI73" s="27"/>
      <c r="LJ73" s="27"/>
      <c r="LK73" s="27"/>
      <c r="LL73" s="27"/>
      <c r="LM73" s="27"/>
      <c r="LN73" s="27"/>
      <c r="LO73" s="27"/>
      <c r="LP73" s="27"/>
      <c r="LQ73" s="27"/>
      <c r="LR73" s="27"/>
      <c r="LS73" s="27"/>
      <c r="LT73" s="27"/>
      <c r="LU73" s="27"/>
      <c r="LV73" s="27"/>
      <c r="LW73" s="27"/>
      <c r="LX73" s="27"/>
      <c r="LY73" s="27"/>
      <c r="LZ73" s="27"/>
      <c r="MA73" s="27"/>
      <c r="MB73" s="27"/>
      <c r="MC73" s="27"/>
      <c r="MD73" s="27"/>
      <c r="ME73" s="27"/>
      <c r="MF73" s="27"/>
      <c r="MG73" s="27"/>
      <c r="MH73" s="27"/>
      <c r="MI73" s="27"/>
      <c r="MJ73" s="27"/>
      <c r="MK73" s="27"/>
      <c r="ML73" s="27"/>
      <c r="MM73" s="27"/>
      <c r="MN73" s="27"/>
      <c r="MO73" s="27"/>
      <c r="MP73" s="27"/>
      <c r="MQ73" s="27"/>
      <c r="MR73" s="27"/>
      <c r="MS73" s="27"/>
      <c r="MT73" s="27"/>
      <c r="MU73" s="27"/>
      <c r="MV73" s="27"/>
      <c r="MW73" s="27"/>
      <c r="MX73" s="27"/>
      <c r="MY73" s="27"/>
      <c r="MZ73" s="27"/>
      <c r="NA73" s="27"/>
      <c r="NB73" s="27"/>
      <c r="NC73" s="27"/>
      <c r="ND73" s="27"/>
      <c r="NE73" s="27"/>
      <c r="NF73" s="27"/>
      <c r="NG73" s="27"/>
      <c r="NH73" s="27"/>
      <c r="NI73" s="27"/>
      <c r="NJ73" s="27"/>
      <c r="NK73" s="27"/>
      <c r="NL73" s="27"/>
      <c r="NM73" s="27"/>
      <c r="NN73" s="27"/>
      <c r="NO73" s="27"/>
      <c r="NP73" s="27"/>
      <c r="NQ73" s="27"/>
    </row>
    <row r="74" spans="1:381" s="8" customFormat="1" ht="30" customHeight="1" thickBot="1" x14ac:dyDescent="0.2">
      <c r="A74" s="90"/>
      <c r="B74" s="41">
        <f t="shared" si="273"/>
        <v>1.4000000000000004</v>
      </c>
      <c r="C74" s="41" t="s">
        <v>92</v>
      </c>
      <c r="D74" s="42" t="s">
        <v>58</v>
      </c>
      <c r="E74" s="43">
        <v>0.5</v>
      </c>
      <c r="F74" s="44">
        <f t="shared" ca="1" si="274"/>
        <v>45903</v>
      </c>
      <c r="G74" s="44">
        <f t="shared" ca="1" si="272"/>
        <v>45921</v>
      </c>
      <c r="H74" s="45">
        <v>18</v>
      </c>
      <c r="I74" s="97"/>
      <c r="J74" s="6">
        <f t="shared" ca="1" si="251"/>
        <v>19</v>
      </c>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27"/>
      <c r="DY74" s="27"/>
      <c r="DZ74" s="27"/>
      <c r="EA74" s="27"/>
      <c r="EB74" s="27"/>
      <c r="EC74" s="27"/>
      <c r="ED74" s="27"/>
      <c r="EE74" s="27"/>
      <c r="EF74" s="27"/>
      <c r="EG74" s="27"/>
      <c r="EH74" s="27"/>
      <c r="EI74" s="27"/>
      <c r="EJ74" s="27"/>
      <c r="EK74" s="27"/>
      <c r="EL74" s="27"/>
      <c r="EM74" s="27"/>
      <c r="EN74" s="27"/>
      <c r="EO74" s="27"/>
      <c r="EP74" s="27"/>
      <c r="EQ74" s="27"/>
      <c r="ER74" s="27"/>
      <c r="ES74" s="27"/>
      <c r="ET74" s="27"/>
      <c r="EU74" s="27"/>
      <c r="EV74" s="27"/>
      <c r="EW74" s="27"/>
      <c r="EX74" s="27"/>
      <c r="EY74" s="27"/>
      <c r="EZ74" s="27"/>
      <c r="FA74" s="27"/>
      <c r="FB74" s="27"/>
      <c r="FC74" s="27"/>
      <c r="FD74" s="27"/>
      <c r="FE74" s="27"/>
      <c r="FF74" s="27"/>
      <c r="FG74" s="27"/>
      <c r="FH74" s="27"/>
      <c r="FI74" s="27"/>
      <c r="FJ74" s="27"/>
      <c r="FK74" s="27"/>
      <c r="FL74" s="27"/>
      <c r="FM74" s="27"/>
      <c r="FN74" s="27"/>
      <c r="FO74" s="27"/>
      <c r="FP74" s="27"/>
      <c r="FQ74" s="27"/>
      <c r="FR74" s="27"/>
      <c r="FS74" s="27"/>
      <c r="FT74" s="27"/>
      <c r="FU74" s="27"/>
      <c r="FV74" s="27"/>
      <c r="FW74" s="27"/>
      <c r="FX74" s="27"/>
      <c r="FY74" s="27"/>
      <c r="FZ74" s="27"/>
      <c r="GA74" s="27"/>
      <c r="GB74" s="27"/>
      <c r="GC74" s="27"/>
      <c r="GD74" s="27"/>
      <c r="GE74" s="27"/>
      <c r="GF74" s="27"/>
      <c r="GG74" s="27"/>
      <c r="GH74" s="27"/>
      <c r="GI74" s="27"/>
      <c r="GJ74" s="27"/>
      <c r="GK74" s="27"/>
      <c r="GL74" s="27"/>
      <c r="GM74" s="27"/>
      <c r="GN74" s="27"/>
      <c r="GO74" s="27"/>
      <c r="GP74" s="27"/>
      <c r="GQ74" s="27"/>
      <c r="GR74" s="27"/>
      <c r="GS74" s="27"/>
      <c r="GT74" s="27"/>
      <c r="GU74" s="27"/>
      <c r="GV74" s="27"/>
      <c r="GW74" s="27"/>
      <c r="GX74" s="27"/>
      <c r="GY74" s="27"/>
      <c r="GZ74" s="27"/>
      <c r="HA74" s="27"/>
      <c r="HB74" s="27"/>
      <c r="HC74" s="27"/>
      <c r="HD74" s="27"/>
      <c r="HE74" s="27"/>
      <c r="HF74" s="27"/>
      <c r="HG74" s="27"/>
      <c r="HH74" s="27"/>
      <c r="HI74" s="27"/>
      <c r="HJ74" s="27"/>
      <c r="HK74" s="27"/>
      <c r="HL74" s="27"/>
      <c r="HM74" s="27"/>
      <c r="HN74" s="27"/>
      <c r="HO74" s="27"/>
      <c r="HP74" s="27"/>
      <c r="HQ74" s="27"/>
      <c r="HR74" s="27"/>
      <c r="HS74" s="27"/>
      <c r="HT74" s="27"/>
      <c r="HU74" s="27"/>
      <c r="HV74" s="27"/>
      <c r="HW74" s="27"/>
      <c r="HX74" s="27"/>
      <c r="HY74" s="27"/>
      <c r="HZ74" s="27"/>
      <c r="IA74" s="27"/>
      <c r="IB74" s="27"/>
      <c r="IC74" s="27"/>
      <c r="ID74" s="27"/>
      <c r="IE74" s="27"/>
      <c r="IF74" s="27"/>
      <c r="IG74" s="27"/>
      <c r="IH74" s="27"/>
      <c r="II74" s="27"/>
      <c r="IJ74" s="27"/>
      <c r="IK74" s="27"/>
      <c r="IL74" s="27"/>
      <c r="IM74" s="27"/>
      <c r="IN74" s="27"/>
      <c r="IO74" s="27"/>
      <c r="IP74" s="27"/>
      <c r="IQ74" s="27"/>
      <c r="IR74" s="27"/>
      <c r="IS74" s="27"/>
      <c r="IT74" s="27"/>
      <c r="IU74" s="27"/>
      <c r="IV74" s="27"/>
      <c r="IW74" s="27"/>
      <c r="IX74" s="27"/>
      <c r="IY74" s="27"/>
      <c r="IZ74" s="27"/>
      <c r="JA74" s="27"/>
      <c r="JB74" s="27"/>
      <c r="JC74" s="27"/>
      <c r="JD74" s="27"/>
      <c r="JE74" s="27"/>
      <c r="JF74" s="27"/>
      <c r="JG74" s="27"/>
      <c r="JH74" s="27"/>
      <c r="JI74" s="27"/>
      <c r="JJ74" s="27"/>
      <c r="JK74" s="27"/>
      <c r="JL74" s="27"/>
      <c r="JM74" s="27"/>
      <c r="JN74" s="27"/>
      <c r="JO74" s="27"/>
      <c r="JP74" s="27"/>
      <c r="JQ74" s="27"/>
      <c r="JR74" s="27"/>
      <c r="JS74" s="27"/>
      <c r="JT74" s="27"/>
      <c r="JU74" s="27"/>
      <c r="JV74" s="27"/>
      <c r="JW74" s="27"/>
      <c r="JX74" s="27"/>
      <c r="JY74" s="27"/>
      <c r="JZ74" s="27"/>
      <c r="KA74" s="27"/>
      <c r="KB74" s="27"/>
      <c r="KC74" s="27"/>
      <c r="KD74" s="27"/>
      <c r="KE74" s="27"/>
      <c r="KF74" s="27"/>
      <c r="KG74" s="27"/>
      <c r="KH74" s="27"/>
      <c r="KI74" s="27"/>
      <c r="KJ74" s="27"/>
      <c r="KK74" s="27"/>
      <c r="KL74" s="27"/>
      <c r="KM74" s="27"/>
      <c r="KN74" s="27"/>
      <c r="KO74" s="27"/>
      <c r="KP74" s="27"/>
      <c r="KQ74" s="27"/>
      <c r="KR74" s="27"/>
      <c r="KS74" s="27"/>
      <c r="KT74" s="27"/>
      <c r="KU74" s="27"/>
      <c r="KV74" s="27"/>
      <c r="KW74" s="27"/>
      <c r="KX74" s="27"/>
      <c r="KY74" s="27"/>
      <c r="KZ74" s="27"/>
      <c r="LA74" s="27"/>
      <c r="LB74" s="27"/>
      <c r="LC74" s="27"/>
      <c r="LD74" s="27"/>
      <c r="LE74" s="27"/>
      <c r="LF74" s="27"/>
      <c r="LG74" s="27"/>
      <c r="LH74" s="27"/>
      <c r="LI74" s="27"/>
      <c r="LJ74" s="27"/>
      <c r="LK74" s="27"/>
      <c r="LL74" s="27"/>
      <c r="LM74" s="27"/>
      <c r="LN74" s="27"/>
      <c r="LO74" s="27"/>
      <c r="LP74" s="27"/>
      <c r="LQ74" s="27"/>
      <c r="LR74" s="27"/>
      <c r="LS74" s="27"/>
      <c r="LT74" s="27"/>
      <c r="LU74" s="27"/>
      <c r="LV74" s="27"/>
      <c r="LW74" s="27"/>
      <c r="LX74" s="27"/>
      <c r="LY74" s="27"/>
      <c r="LZ74" s="27"/>
      <c r="MA74" s="27"/>
      <c r="MB74" s="27"/>
      <c r="MC74" s="27"/>
      <c r="MD74" s="27"/>
      <c r="ME74" s="27"/>
      <c r="MF74" s="27"/>
      <c r="MG74" s="27"/>
      <c r="MH74" s="27"/>
      <c r="MI74" s="27"/>
      <c r="MJ74" s="27"/>
      <c r="MK74" s="27"/>
      <c r="ML74" s="27"/>
      <c r="MM74" s="27"/>
      <c r="MN74" s="27"/>
      <c r="MO74" s="27"/>
      <c r="MP74" s="27"/>
      <c r="MQ74" s="27"/>
      <c r="MR74" s="27"/>
      <c r="MS74" s="27"/>
      <c r="MT74" s="27"/>
      <c r="MU74" s="27"/>
      <c r="MV74" s="27"/>
      <c r="MW74" s="27"/>
      <c r="MX74" s="27"/>
      <c r="MY74" s="27"/>
      <c r="MZ74" s="27"/>
      <c r="NA74" s="27"/>
      <c r="NB74" s="27"/>
      <c r="NC74" s="27"/>
      <c r="ND74" s="27"/>
      <c r="NE74" s="27"/>
      <c r="NF74" s="27"/>
      <c r="NG74" s="27"/>
      <c r="NH74" s="27"/>
      <c r="NI74" s="27"/>
      <c r="NJ74" s="27"/>
      <c r="NK74" s="27"/>
      <c r="NL74" s="27"/>
      <c r="NM74" s="27"/>
      <c r="NN74" s="27"/>
      <c r="NO74" s="27"/>
      <c r="NP74" s="27"/>
      <c r="NQ74" s="27"/>
    </row>
    <row r="75" spans="1:381" s="8" customFormat="1" ht="30" customHeight="1" thickBot="1" x14ac:dyDescent="0.2">
      <c r="A75" s="90"/>
      <c r="B75" s="41">
        <f t="shared" si="273"/>
        <v>1.5000000000000004</v>
      </c>
      <c r="C75" s="41" t="s">
        <v>93</v>
      </c>
      <c r="D75" s="42" t="s">
        <v>86</v>
      </c>
      <c r="E75" s="43">
        <v>0.5</v>
      </c>
      <c r="F75" s="44">
        <f t="shared" ca="1" si="274"/>
        <v>45914</v>
      </c>
      <c r="G75" s="44">
        <f t="shared" ref="G75:G80" ca="1" si="275">F75+H75</f>
        <v>45919</v>
      </c>
      <c r="H75" s="45">
        <v>5</v>
      </c>
      <c r="I75" s="97"/>
      <c r="J75" s="6">
        <f t="shared" ca="1" si="251"/>
        <v>6</v>
      </c>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c r="EO75" s="27"/>
      <c r="EP75" s="27"/>
      <c r="EQ75" s="27"/>
      <c r="ER75" s="27"/>
      <c r="ES75" s="27"/>
      <c r="ET75" s="27"/>
      <c r="EU75" s="27"/>
      <c r="EV75" s="27"/>
      <c r="EW75" s="27"/>
      <c r="EX75" s="27"/>
      <c r="EY75" s="27"/>
      <c r="EZ75" s="27"/>
      <c r="FA75" s="27"/>
      <c r="FB75" s="27"/>
      <c r="FC75" s="27"/>
      <c r="FD75" s="27"/>
      <c r="FE75" s="27"/>
      <c r="FF75" s="27"/>
      <c r="FG75" s="27"/>
      <c r="FH75" s="27"/>
      <c r="FI75" s="27"/>
      <c r="FJ75" s="27"/>
      <c r="FK75" s="27"/>
      <c r="FL75" s="27"/>
      <c r="FM75" s="27"/>
      <c r="FN75" s="27"/>
      <c r="FO75" s="27"/>
      <c r="FP75" s="27"/>
      <c r="FQ75" s="27"/>
      <c r="FR75" s="27"/>
      <c r="FS75" s="27"/>
      <c r="FT75" s="27"/>
      <c r="FU75" s="27"/>
      <c r="FV75" s="27"/>
      <c r="FW75" s="27"/>
      <c r="FX75" s="27"/>
      <c r="FY75" s="27"/>
      <c r="FZ75" s="27"/>
      <c r="GA75" s="27"/>
      <c r="GB75" s="27"/>
      <c r="GC75" s="27"/>
      <c r="GD75" s="27"/>
      <c r="GE75" s="27"/>
      <c r="GF75" s="27"/>
      <c r="GG75" s="27"/>
      <c r="GH75" s="27"/>
      <c r="GI75" s="27"/>
      <c r="GJ75" s="27"/>
      <c r="GK75" s="27"/>
      <c r="GL75" s="27"/>
      <c r="GM75" s="27"/>
      <c r="GN75" s="27"/>
      <c r="GO75" s="27"/>
      <c r="GP75" s="27"/>
      <c r="GQ75" s="27"/>
      <c r="GR75" s="27"/>
      <c r="GS75" s="27"/>
      <c r="GT75" s="27"/>
      <c r="GU75" s="27"/>
      <c r="GV75" s="27"/>
      <c r="GW75" s="27"/>
      <c r="GX75" s="27"/>
      <c r="GY75" s="27"/>
      <c r="GZ75" s="27"/>
      <c r="HA75" s="27"/>
      <c r="HB75" s="27"/>
      <c r="HC75" s="27"/>
      <c r="HD75" s="27"/>
      <c r="HE75" s="27"/>
      <c r="HF75" s="27"/>
      <c r="HG75" s="27"/>
      <c r="HH75" s="27"/>
      <c r="HI75" s="27"/>
      <c r="HJ75" s="27"/>
      <c r="HK75" s="27"/>
      <c r="HL75" s="27"/>
      <c r="HM75" s="27"/>
      <c r="HN75" s="27"/>
      <c r="HO75" s="27"/>
      <c r="HP75" s="27"/>
      <c r="HQ75" s="27"/>
      <c r="HR75" s="27"/>
      <c r="HS75" s="27"/>
      <c r="HT75" s="27"/>
      <c r="HU75" s="27"/>
      <c r="HV75" s="27"/>
      <c r="HW75" s="27"/>
      <c r="HX75" s="27"/>
      <c r="HY75" s="27"/>
      <c r="HZ75" s="27"/>
      <c r="IA75" s="27"/>
      <c r="IB75" s="27"/>
      <c r="IC75" s="27"/>
      <c r="ID75" s="27"/>
      <c r="IE75" s="27"/>
      <c r="IF75" s="27"/>
      <c r="IG75" s="27"/>
      <c r="IH75" s="27"/>
      <c r="II75" s="27"/>
      <c r="IJ75" s="27"/>
      <c r="IK75" s="27"/>
      <c r="IL75" s="27"/>
      <c r="IM75" s="27"/>
      <c r="IN75" s="27"/>
      <c r="IO75" s="27"/>
      <c r="IP75" s="27"/>
      <c r="IQ75" s="27"/>
      <c r="IR75" s="27"/>
      <c r="IS75" s="27"/>
      <c r="IT75" s="27"/>
      <c r="IU75" s="27"/>
      <c r="IV75" s="27"/>
      <c r="IW75" s="27"/>
      <c r="IX75" s="27"/>
      <c r="IY75" s="27"/>
      <c r="IZ75" s="27"/>
      <c r="JA75" s="27"/>
      <c r="JB75" s="27"/>
      <c r="JC75" s="27"/>
      <c r="JD75" s="27"/>
      <c r="JE75" s="27"/>
      <c r="JF75" s="27"/>
      <c r="JG75" s="27"/>
      <c r="JH75" s="27"/>
      <c r="JI75" s="27"/>
      <c r="JJ75" s="27"/>
      <c r="JK75" s="27"/>
      <c r="JL75" s="27"/>
      <c r="JM75" s="27"/>
      <c r="JN75" s="27"/>
      <c r="JO75" s="27"/>
      <c r="JP75" s="27"/>
      <c r="JQ75" s="27"/>
      <c r="JR75" s="27"/>
      <c r="JS75" s="27"/>
      <c r="JT75" s="27"/>
      <c r="JU75" s="27"/>
      <c r="JV75" s="27"/>
      <c r="JW75" s="27"/>
      <c r="JX75" s="27"/>
      <c r="JY75" s="27"/>
      <c r="JZ75" s="27"/>
      <c r="KA75" s="27"/>
      <c r="KB75" s="27"/>
      <c r="KC75" s="27"/>
      <c r="KD75" s="27"/>
      <c r="KE75" s="27"/>
      <c r="KF75" s="27"/>
      <c r="KG75" s="27"/>
      <c r="KH75" s="27"/>
      <c r="KI75" s="27"/>
      <c r="KJ75" s="27"/>
      <c r="KK75" s="27"/>
      <c r="KL75" s="27"/>
      <c r="KM75" s="27"/>
      <c r="KN75" s="27"/>
      <c r="KO75" s="27"/>
      <c r="KP75" s="27"/>
      <c r="KQ75" s="27"/>
      <c r="KR75" s="27"/>
      <c r="KS75" s="27"/>
      <c r="KT75" s="27"/>
      <c r="KU75" s="27"/>
      <c r="KV75" s="27"/>
      <c r="KW75" s="27"/>
      <c r="KX75" s="27"/>
      <c r="KY75" s="27"/>
      <c r="KZ75" s="27"/>
      <c r="LA75" s="27"/>
      <c r="LB75" s="27"/>
      <c r="LC75" s="27"/>
      <c r="LD75" s="27"/>
      <c r="LE75" s="27"/>
      <c r="LF75" s="27"/>
      <c r="LG75" s="27"/>
      <c r="LH75" s="27"/>
      <c r="LI75" s="27"/>
      <c r="LJ75" s="27"/>
      <c r="LK75" s="27"/>
      <c r="LL75" s="27"/>
      <c r="LM75" s="27"/>
      <c r="LN75" s="27"/>
      <c r="LO75" s="27"/>
      <c r="LP75" s="27"/>
      <c r="LQ75" s="27"/>
      <c r="LR75" s="27"/>
      <c r="LS75" s="27"/>
      <c r="LT75" s="27"/>
      <c r="LU75" s="27"/>
      <c r="LV75" s="27"/>
      <c r="LW75" s="27"/>
      <c r="LX75" s="27"/>
      <c r="LY75" s="27"/>
      <c r="LZ75" s="27"/>
      <c r="MA75" s="27"/>
      <c r="MB75" s="27"/>
      <c r="MC75" s="27"/>
      <c r="MD75" s="27"/>
      <c r="ME75" s="27"/>
      <c r="MF75" s="27"/>
      <c r="MG75" s="27"/>
      <c r="MH75" s="27"/>
      <c r="MI75" s="27"/>
      <c r="MJ75" s="27"/>
      <c r="MK75" s="27"/>
      <c r="ML75" s="27"/>
      <c r="MM75" s="27"/>
      <c r="MN75" s="27"/>
      <c r="MO75" s="27"/>
      <c r="MP75" s="27"/>
      <c r="MQ75" s="27"/>
      <c r="MR75" s="27"/>
      <c r="MS75" s="27"/>
      <c r="MT75" s="27"/>
      <c r="MU75" s="27"/>
      <c r="MV75" s="27"/>
      <c r="MW75" s="27"/>
      <c r="MX75" s="27"/>
      <c r="MY75" s="27"/>
      <c r="MZ75" s="27"/>
      <c r="NA75" s="27"/>
      <c r="NB75" s="27"/>
      <c r="NC75" s="27"/>
      <c r="ND75" s="27"/>
      <c r="NE75" s="27"/>
      <c r="NF75" s="27"/>
      <c r="NG75" s="27"/>
      <c r="NH75" s="27"/>
      <c r="NI75" s="27"/>
      <c r="NJ75" s="27"/>
      <c r="NK75" s="27"/>
      <c r="NL75" s="27"/>
      <c r="NM75" s="27"/>
      <c r="NN75" s="27"/>
      <c r="NO75" s="27"/>
      <c r="NP75" s="27"/>
      <c r="NQ75" s="27"/>
    </row>
    <row r="76" spans="1:381" s="8" customFormat="1" ht="30" customHeight="1" thickBot="1" x14ac:dyDescent="0.2">
      <c r="A76" s="90"/>
      <c r="B76" s="100">
        <v>2</v>
      </c>
      <c r="C76" s="101" t="s">
        <v>94</v>
      </c>
      <c r="D76" s="42" t="s">
        <v>59</v>
      </c>
      <c r="E76" s="43">
        <v>0.5</v>
      </c>
      <c r="F76" s="44">
        <f ca="1">+F74</f>
        <v>45903</v>
      </c>
      <c r="G76" s="44">
        <f t="shared" ca="1" si="275"/>
        <v>45941</v>
      </c>
      <c r="H76" s="45">
        <v>38</v>
      </c>
      <c r="I76" s="97"/>
      <c r="J76" s="6">
        <f t="shared" ca="1" si="251"/>
        <v>39</v>
      </c>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c r="EO76" s="27"/>
      <c r="EP76" s="27"/>
      <c r="EQ76" s="27"/>
      <c r="ER76" s="27"/>
      <c r="ES76" s="27"/>
      <c r="ET76" s="27"/>
      <c r="EU76" s="27"/>
      <c r="EV76" s="27"/>
      <c r="EW76" s="27"/>
      <c r="EX76" s="27"/>
      <c r="EY76" s="27"/>
      <c r="EZ76" s="27"/>
      <c r="FA76" s="27"/>
      <c r="FB76" s="27"/>
      <c r="FC76" s="27"/>
      <c r="FD76" s="27"/>
      <c r="FE76" s="27"/>
      <c r="FF76" s="27"/>
      <c r="FG76" s="27"/>
      <c r="FH76" s="27"/>
      <c r="FI76" s="27"/>
      <c r="FJ76" s="27"/>
      <c r="FK76" s="27"/>
      <c r="FL76" s="27"/>
      <c r="FM76" s="27"/>
      <c r="FN76" s="27"/>
      <c r="FO76" s="27"/>
      <c r="FP76" s="27"/>
      <c r="FQ76" s="27"/>
      <c r="FR76" s="27"/>
      <c r="FS76" s="27"/>
      <c r="FT76" s="27"/>
      <c r="FU76" s="27"/>
      <c r="FV76" s="27"/>
      <c r="FW76" s="27"/>
      <c r="FX76" s="27"/>
      <c r="FY76" s="27"/>
      <c r="FZ76" s="27"/>
      <c r="GA76" s="27"/>
      <c r="GB76" s="27"/>
      <c r="GC76" s="27"/>
      <c r="GD76" s="27"/>
      <c r="GE76" s="27"/>
      <c r="GF76" s="27"/>
      <c r="GG76" s="27"/>
      <c r="GH76" s="27"/>
      <c r="GI76" s="27"/>
      <c r="GJ76" s="27"/>
      <c r="GK76" s="27"/>
      <c r="GL76" s="27"/>
      <c r="GM76" s="27"/>
      <c r="GN76" s="27"/>
      <c r="GO76" s="27"/>
      <c r="GP76" s="27"/>
      <c r="GQ76" s="27"/>
      <c r="GR76" s="27"/>
      <c r="GS76" s="27"/>
      <c r="GT76" s="27"/>
      <c r="GU76" s="27"/>
      <c r="GV76" s="27"/>
      <c r="GW76" s="27"/>
      <c r="GX76" s="27"/>
      <c r="GY76" s="27"/>
      <c r="GZ76" s="27"/>
      <c r="HA76" s="27"/>
      <c r="HB76" s="27"/>
      <c r="HC76" s="27"/>
      <c r="HD76" s="27"/>
      <c r="HE76" s="27"/>
      <c r="HF76" s="27"/>
      <c r="HG76" s="27"/>
      <c r="HH76" s="27"/>
      <c r="HI76" s="27"/>
      <c r="HJ76" s="27"/>
      <c r="HK76" s="27"/>
      <c r="HL76" s="27"/>
      <c r="HM76" s="27"/>
      <c r="HN76" s="27"/>
      <c r="HO76" s="27"/>
      <c r="HP76" s="27"/>
      <c r="HQ76" s="27"/>
      <c r="HR76" s="27"/>
      <c r="HS76" s="27"/>
      <c r="HT76" s="27"/>
      <c r="HU76" s="27"/>
      <c r="HV76" s="27"/>
      <c r="HW76" s="27"/>
      <c r="HX76" s="27"/>
      <c r="HY76" s="27"/>
      <c r="HZ76" s="27"/>
      <c r="IA76" s="27"/>
      <c r="IB76" s="27"/>
      <c r="IC76" s="27"/>
      <c r="ID76" s="27"/>
      <c r="IE76" s="27"/>
      <c r="IF76" s="27"/>
      <c r="IG76" s="27"/>
      <c r="IH76" s="27"/>
      <c r="II76" s="27"/>
      <c r="IJ76" s="27"/>
      <c r="IK76" s="27"/>
      <c r="IL76" s="27"/>
      <c r="IM76" s="27"/>
      <c r="IN76" s="27"/>
      <c r="IO76" s="27"/>
      <c r="IP76" s="27"/>
      <c r="IQ76" s="27"/>
      <c r="IR76" s="27"/>
      <c r="IS76" s="27"/>
      <c r="IT76" s="27"/>
      <c r="IU76" s="27"/>
      <c r="IV76" s="27"/>
      <c r="IW76" s="27"/>
      <c r="IX76" s="27"/>
      <c r="IY76" s="27"/>
      <c r="IZ76" s="27"/>
      <c r="JA76" s="27"/>
      <c r="JB76" s="27"/>
      <c r="JC76" s="27"/>
      <c r="JD76" s="27"/>
      <c r="JE76" s="27"/>
      <c r="JF76" s="27"/>
      <c r="JG76" s="27"/>
      <c r="JH76" s="27"/>
      <c r="JI76" s="27"/>
      <c r="JJ76" s="27"/>
      <c r="JK76" s="27"/>
      <c r="JL76" s="27"/>
      <c r="JM76" s="27"/>
      <c r="JN76" s="27"/>
      <c r="JO76" s="27"/>
      <c r="JP76" s="27"/>
      <c r="JQ76" s="27"/>
      <c r="JR76" s="27"/>
      <c r="JS76" s="27"/>
      <c r="JT76" s="27"/>
      <c r="JU76" s="27"/>
      <c r="JV76" s="27"/>
      <c r="JW76" s="27"/>
      <c r="JX76" s="27"/>
      <c r="JY76" s="27"/>
      <c r="JZ76" s="27"/>
      <c r="KA76" s="27"/>
      <c r="KB76" s="27"/>
      <c r="KC76" s="27"/>
      <c r="KD76" s="27"/>
      <c r="KE76" s="27"/>
      <c r="KF76" s="27"/>
      <c r="KG76" s="27"/>
      <c r="KH76" s="27"/>
      <c r="KI76" s="27"/>
      <c r="KJ76" s="27"/>
      <c r="KK76" s="27"/>
      <c r="KL76" s="27"/>
      <c r="KM76" s="27"/>
      <c r="KN76" s="27"/>
      <c r="KO76" s="27"/>
      <c r="KP76" s="27"/>
      <c r="KQ76" s="27"/>
      <c r="KR76" s="27"/>
      <c r="KS76" s="27"/>
      <c r="KT76" s="27"/>
      <c r="KU76" s="27"/>
      <c r="KV76" s="27"/>
      <c r="KW76" s="27"/>
      <c r="KX76" s="27"/>
      <c r="KY76" s="27"/>
      <c r="KZ76" s="27"/>
      <c r="LA76" s="27"/>
      <c r="LB76" s="27"/>
      <c r="LC76" s="27"/>
      <c r="LD76" s="27"/>
      <c r="LE76" s="27"/>
      <c r="LF76" s="27"/>
      <c r="LG76" s="27"/>
      <c r="LH76" s="27"/>
      <c r="LI76" s="27"/>
      <c r="LJ76" s="27"/>
      <c r="LK76" s="27"/>
      <c r="LL76" s="27"/>
      <c r="LM76" s="27"/>
      <c r="LN76" s="27"/>
      <c r="LO76" s="27"/>
      <c r="LP76" s="27"/>
      <c r="LQ76" s="27"/>
      <c r="LR76" s="27"/>
      <c r="LS76" s="27"/>
      <c r="LT76" s="27"/>
      <c r="LU76" s="27"/>
      <c r="LV76" s="27"/>
      <c r="LW76" s="27"/>
      <c r="LX76" s="27"/>
      <c r="LY76" s="27"/>
      <c r="LZ76" s="27"/>
      <c r="MA76" s="27"/>
      <c r="MB76" s="27"/>
      <c r="MC76" s="27"/>
      <c r="MD76" s="27"/>
      <c r="ME76" s="27"/>
      <c r="MF76" s="27"/>
      <c r="MG76" s="27"/>
      <c r="MH76" s="27"/>
      <c r="MI76" s="27"/>
      <c r="MJ76" s="27"/>
      <c r="MK76" s="27"/>
      <c r="ML76" s="27"/>
      <c r="MM76" s="27"/>
      <c r="MN76" s="27"/>
      <c r="MO76" s="27"/>
      <c r="MP76" s="27"/>
      <c r="MQ76" s="27"/>
      <c r="MR76" s="27"/>
      <c r="MS76" s="27"/>
      <c r="MT76" s="27"/>
      <c r="MU76" s="27"/>
      <c r="MV76" s="27"/>
      <c r="MW76" s="27"/>
      <c r="MX76" s="27"/>
      <c r="MY76" s="27"/>
      <c r="MZ76" s="27"/>
      <c r="NA76" s="27"/>
      <c r="NB76" s="27"/>
      <c r="NC76" s="27"/>
      <c r="ND76" s="27"/>
      <c r="NE76" s="27"/>
      <c r="NF76" s="27"/>
      <c r="NG76" s="27"/>
      <c r="NH76" s="27"/>
      <c r="NI76" s="27"/>
      <c r="NJ76" s="27"/>
      <c r="NK76" s="27"/>
      <c r="NL76" s="27"/>
      <c r="NM76" s="27"/>
      <c r="NN76" s="27"/>
      <c r="NO76" s="27"/>
      <c r="NP76" s="27"/>
      <c r="NQ76" s="27"/>
    </row>
    <row r="77" spans="1:381" s="8" customFormat="1" ht="30" customHeight="1" thickBot="1" x14ac:dyDescent="0.2">
      <c r="A77" s="90"/>
      <c r="B77" s="41">
        <f>B76+0.1</f>
        <v>2.1</v>
      </c>
      <c r="C77" s="41" t="s">
        <v>95</v>
      </c>
      <c r="D77" s="42" t="s">
        <v>59</v>
      </c>
      <c r="E77" s="43">
        <v>0.5</v>
      </c>
      <c r="F77" s="44">
        <f ca="1">+F76+11</f>
        <v>45914</v>
      </c>
      <c r="G77" s="44">
        <f t="shared" ca="1" si="275"/>
        <v>45929</v>
      </c>
      <c r="H77" s="45">
        <v>15</v>
      </c>
      <c r="I77" s="97"/>
      <c r="J77" s="6">
        <f t="shared" ca="1" si="251"/>
        <v>16</v>
      </c>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c r="EM77" s="27"/>
      <c r="EN77" s="27"/>
      <c r="EO77" s="27"/>
      <c r="EP77" s="27"/>
      <c r="EQ77" s="27"/>
      <c r="ER77" s="27"/>
      <c r="ES77" s="27"/>
      <c r="ET77" s="27"/>
      <c r="EU77" s="27"/>
      <c r="EV77" s="27"/>
      <c r="EW77" s="27"/>
      <c r="EX77" s="27"/>
      <c r="EY77" s="27"/>
      <c r="EZ77" s="27"/>
      <c r="FA77" s="27"/>
      <c r="FB77" s="27"/>
      <c r="FC77" s="27"/>
      <c r="FD77" s="27"/>
      <c r="FE77" s="27"/>
      <c r="FF77" s="27"/>
      <c r="FG77" s="27"/>
      <c r="FH77" s="27"/>
      <c r="FI77" s="27"/>
      <c r="FJ77" s="27"/>
      <c r="FK77" s="27"/>
      <c r="FL77" s="27"/>
      <c r="FM77" s="27"/>
      <c r="FN77" s="27"/>
      <c r="FO77" s="27"/>
      <c r="FP77" s="27"/>
      <c r="FQ77" s="27"/>
      <c r="FR77" s="27"/>
      <c r="FS77" s="27"/>
      <c r="FT77" s="27"/>
      <c r="FU77" s="27"/>
      <c r="FV77" s="27"/>
      <c r="FW77" s="27"/>
      <c r="FX77" s="27"/>
      <c r="FY77" s="27"/>
      <c r="FZ77" s="27"/>
      <c r="GA77" s="27"/>
      <c r="GB77" s="27"/>
      <c r="GC77" s="27"/>
      <c r="GD77" s="27"/>
      <c r="GE77" s="27"/>
      <c r="GF77" s="27"/>
      <c r="GG77" s="27"/>
      <c r="GH77" s="27"/>
      <c r="GI77" s="27"/>
      <c r="GJ77" s="27"/>
      <c r="GK77" s="27"/>
      <c r="GL77" s="27"/>
      <c r="GM77" s="27"/>
      <c r="GN77" s="27"/>
      <c r="GO77" s="27"/>
      <c r="GP77" s="27"/>
      <c r="GQ77" s="27"/>
      <c r="GR77" s="27"/>
      <c r="GS77" s="27"/>
      <c r="GT77" s="27"/>
      <c r="GU77" s="27"/>
      <c r="GV77" s="27"/>
      <c r="GW77" s="27"/>
      <c r="GX77" s="27"/>
      <c r="GY77" s="27"/>
      <c r="GZ77" s="27"/>
      <c r="HA77" s="27"/>
      <c r="HB77" s="27"/>
      <c r="HC77" s="27"/>
      <c r="HD77" s="27"/>
      <c r="HE77" s="27"/>
      <c r="HF77" s="27"/>
      <c r="HG77" s="27"/>
      <c r="HH77" s="27"/>
      <c r="HI77" s="27"/>
      <c r="HJ77" s="27"/>
      <c r="HK77" s="27"/>
      <c r="HL77" s="27"/>
      <c r="HM77" s="27"/>
      <c r="HN77" s="27"/>
      <c r="HO77" s="27"/>
      <c r="HP77" s="27"/>
      <c r="HQ77" s="27"/>
      <c r="HR77" s="27"/>
      <c r="HS77" s="27"/>
      <c r="HT77" s="27"/>
      <c r="HU77" s="27"/>
      <c r="HV77" s="27"/>
      <c r="HW77" s="27"/>
      <c r="HX77" s="27"/>
      <c r="HY77" s="27"/>
      <c r="HZ77" s="27"/>
      <c r="IA77" s="27"/>
      <c r="IB77" s="27"/>
      <c r="IC77" s="27"/>
      <c r="ID77" s="27"/>
      <c r="IE77" s="27"/>
      <c r="IF77" s="27"/>
      <c r="IG77" s="27"/>
      <c r="IH77" s="27"/>
      <c r="II77" s="27"/>
      <c r="IJ77" s="27"/>
      <c r="IK77" s="27"/>
      <c r="IL77" s="27"/>
      <c r="IM77" s="27"/>
      <c r="IN77" s="27"/>
      <c r="IO77" s="27"/>
      <c r="IP77" s="27"/>
      <c r="IQ77" s="27"/>
      <c r="IR77" s="27"/>
      <c r="IS77" s="27"/>
      <c r="IT77" s="27"/>
      <c r="IU77" s="27"/>
      <c r="IV77" s="27"/>
      <c r="IW77" s="27"/>
      <c r="IX77" s="27"/>
      <c r="IY77" s="27"/>
      <c r="IZ77" s="27"/>
      <c r="JA77" s="27"/>
      <c r="JB77" s="27"/>
      <c r="JC77" s="27"/>
      <c r="JD77" s="27"/>
      <c r="JE77" s="27"/>
      <c r="JF77" s="27"/>
      <c r="JG77" s="27"/>
      <c r="JH77" s="27"/>
      <c r="JI77" s="27"/>
      <c r="JJ77" s="27"/>
      <c r="JK77" s="27"/>
      <c r="JL77" s="27"/>
      <c r="JM77" s="27"/>
      <c r="JN77" s="27"/>
      <c r="JO77" s="27"/>
      <c r="JP77" s="27"/>
      <c r="JQ77" s="27"/>
      <c r="JR77" s="27"/>
      <c r="JS77" s="27"/>
      <c r="JT77" s="27"/>
      <c r="JU77" s="27"/>
      <c r="JV77" s="27"/>
      <c r="JW77" s="27"/>
      <c r="JX77" s="27"/>
      <c r="JY77" s="27"/>
      <c r="JZ77" s="27"/>
      <c r="KA77" s="27"/>
      <c r="KB77" s="27"/>
      <c r="KC77" s="27"/>
      <c r="KD77" s="27"/>
      <c r="KE77" s="27"/>
      <c r="KF77" s="27"/>
      <c r="KG77" s="27"/>
      <c r="KH77" s="27"/>
      <c r="KI77" s="27"/>
      <c r="KJ77" s="27"/>
      <c r="KK77" s="27"/>
      <c r="KL77" s="27"/>
      <c r="KM77" s="27"/>
      <c r="KN77" s="27"/>
      <c r="KO77" s="27"/>
      <c r="KP77" s="27"/>
      <c r="KQ77" s="27"/>
      <c r="KR77" s="27"/>
      <c r="KS77" s="27"/>
      <c r="KT77" s="27"/>
      <c r="KU77" s="27"/>
      <c r="KV77" s="27"/>
      <c r="KW77" s="27"/>
      <c r="KX77" s="27"/>
      <c r="KY77" s="27"/>
      <c r="KZ77" s="27"/>
      <c r="LA77" s="27"/>
      <c r="LB77" s="27"/>
      <c r="LC77" s="27"/>
      <c r="LD77" s="27"/>
      <c r="LE77" s="27"/>
      <c r="LF77" s="27"/>
      <c r="LG77" s="27"/>
      <c r="LH77" s="27"/>
      <c r="LI77" s="27"/>
      <c r="LJ77" s="27"/>
      <c r="LK77" s="27"/>
      <c r="LL77" s="27"/>
      <c r="LM77" s="27"/>
      <c r="LN77" s="27"/>
      <c r="LO77" s="27"/>
      <c r="LP77" s="27"/>
      <c r="LQ77" s="27"/>
      <c r="LR77" s="27"/>
      <c r="LS77" s="27"/>
      <c r="LT77" s="27"/>
      <c r="LU77" s="27"/>
      <c r="LV77" s="27"/>
      <c r="LW77" s="27"/>
      <c r="LX77" s="27"/>
      <c r="LY77" s="27"/>
      <c r="LZ77" s="27"/>
      <c r="MA77" s="27"/>
      <c r="MB77" s="27"/>
      <c r="MC77" s="27"/>
      <c r="MD77" s="27"/>
      <c r="ME77" s="27"/>
      <c r="MF77" s="27"/>
      <c r="MG77" s="27"/>
      <c r="MH77" s="27"/>
      <c r="MI77" s="27"/>
      <c r="MJ77" s="27"/>
      <c r="MK77" s="27"/>
      <c r="ML77" s="27"/>
      <c r="MM77" s="27"/>
      <c r="MN77" s="27"/>
      <c r="MO77" s="27"/>
      <c r="MP77" s="27"/>
      <c r="MQ77" s="27"/>
      <c r="MR77" s="27"/>
      <c r="MS77" s="27"/>
      <c r="MT77" s="27"/>
      <c r="MU77" s="27"/>
      <c r="MV77" s="27"/>
      <c r="MW77" s="27"/>
      <c r="MX77" s="27"/>
      <c r="MY77" s="27"/>
      <c r="MZ77" s="27"/>
      <c r="NA77" s="27"/>
      <c r="NB77" s="27"/>
      <c r="NC77" s="27"/>
      <c r="ND77" s="27"/>
      <c r="NE77" s="27"/>
      <c r="NF77" s="27"/>
      <c r="NG77" s="27"/>
      <c r="NH77" s="27"/>
      <c r="NI77" s="27"/>
      <c r="NJ77" s="27"/>
      <c r="NK77" s="27"/>
      <c r="NL77" s="27"/>
      <c r="NM77" s="27"/>
      <c r="NN77" s="27"/>
      <c r="NO77" s="27"/>
      <c r="NP77" s="27"/>
      <c r="NQ77" s="27"/>
    </row>
    <row r="78" spans="1:381" s="8" customFormat="1" ht="30" customHeight="1" thickBot="1" x14ac:dyDescent="0.2">
      <c r="A78" s="90"/>
      <c r="B78" s="41">
        <f t="shared" ref="B78:B80" si="276">B77+0.1</f>
        <v>2.2000000000000002</v>
      </c>
      <c r="C78" s="41" t="s">
        <v>96</v>
      </c>
      <c r="D78" s="42" t="s">
        <v>59</v>
      </c>
      <c r="E78" s="43">
        <v>0.5</v>
      </c>
      <c r="F78" s="44">
        <f t="shared" ca="1" si="274"/>
        <v>45925</v>
      </c>
      <c r="G78" s="44">
        <f t="shared" ca="1" si="275"/>
        <v>45938</v>
      </c>
      <c r="H78" s="45">
        <v>13</v>
      </c>
      <c r="I78" s="97"/>
      <c r="J78" s="6">
        <f t="shared" ca="1" si="251"/>
        <v>14</v>
      </c>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27"/>
      <c r="DY78" s="27"/>
      <c r="DZ78" s="27"/>
      <c r="EA78" s="27"/>
      <c r="EB78" s="27"/>
      <c r="EC78" s="27"/>
      <c r="ED78" s="27"/>
      <c r="EE78" s="27"/>
      <c r="EF78" s="27"/>
      <c r="EG78" s="27"/>
      <c r="EH78" s="27"/>
      <c r="EI78" s="27"/>
      <c r="EJ78" s="27"/>
      <c r="EK78" s="27"/>
      <c r="EL78" s="27"/>
      <c r="EM78" s="27"/>
      <c r="EN78" s="27"/>
      <c r="EO78" s="27"/>
      <c r="EP78" s="27"/>
      <c r="EQ78" s="27"/>
      <c r="ER78" s="27"/>
      <c r="ES78" s="27"/>
      <c r="ET78" s="27"/>
      <c r="EU78" s="27"/>
      <c r="EV78" s="27"/>
      <c r="EW78" s="27"/>
      <c r="EX78" s="27"/>
      <c r="EY78" s="27"/>
      <c r="EZ78" s="27"/>
      <c r="FA78" s="27"/>
      <c r="FB78" s="27"/>
      <c r="FC78" s="27"/>
      <c r="FD78" s="27"/>
      <c r="FE78" s="27"/>
      <c r="FF78" s="27"/>
      <c r="FG78" s="27"/>
      <c r="FH78" s="27"/>
      <c r="FI78" s="27"/>
      <c r="FJ78" s="27"/>
      <c r="FK78" s="27"/>
      <c r="FL78" s="27"/>
      <c r="FM78" s="27"/>
      <c r="FN78" s="27"/>
      <c r="FO78" s="27"/>
      <c r="FP78" s="27"/>
      <c r="FQ78" s="27"/>
      <c r="FR78" s="27"/>
      <c r="FS78" s="27"/>
      <c r="FT78" s="27"/>
      <c r="FU78" s="27"/>
      <c r="FV78" s="27"/>
      <c r="FW78" s="27"/>
      <c r="FX78" s="27"/>
      <c r="FY78" s="27"/>
      <c r="FZ78" s="27"/>
      <c r="GA78" s="27"/>
      <c r="GB78" s="27"/>
      <c r="GC78" s="27"/>
      <c r="GD78" s="27"/>
      <c r="GE78" s="27"/>
      <c r="GF78" s="27"/>
      <c r="GG78" s="27"/>
      <c r="GH78" s="27"/>
      <c r="GI78" s="27"/>
      <c r="GJ78" s="27"/>
      <c r="GK78" s="27"/>
      <c r="GL78" s="27"/>
      <c r="GM78" s="27"/>
      <c r="GN78" s="27"/>
      <c r="GO78" s="27"/>
      <c r="GP78" s="27"/>
      <c r="GQ78" s="27"/>
      <c r="GR78" s="27"/>
      <c r="GS78" s="27"/>
      <c r="GT78" s="27"/>
      <c r="GU78" s="27"/>
      <c r="GV78" s="27"/>
      <c r="GW78" s="27"/>
      <c r="GX78" s="27"/>
      <c r="GY78" s="27"/>
      <c r="GZ78" s="27"/>
      <c r="HA78" s="27"/>
      <c r="HB78" s="27"/>
      <c r="HC78" s="27"/>
      <c r="HD78" s="27"/>
      <c r="HE78" s="27"/>
      <c r="HF78" s="27"/>
      <c r="HG78" s="27"/>
      <c r="HH78" s="27"/>
      <c r="HI78" s="27"/>
      <c r="HJ78" s="27"/>
      <c r="HK78" s="27"/>
      <c r="HL78" s="27"/>
      <c r="HM78" s="27"/>
      <c r="HN78" s="27"/>
      <c r="HO78" s="27"/>
      <c r="HP78" s="27"/>
      <c r="HQ78" s="27"/>
      <c r="HR78" s="27"/>
      <c r="HS78" s="27"/>
      <c r="HT78" s="27"/>
      <c r="HU78" s="27"/>
      <c r="HV78" s="27"/>
      <c r="HW78" s="27"/>
      <c r="HX78" s="27"/>
      <c r="HY78" s="27"/>
      <c r="HZ78" s="27"/>
      <c r="IA78" s="27"/>
      <c r="IB78" s="27"/>
      <c r="IC78" s="27"/>
      <c r="ID78" s="27"/>
      <c r="IE78" s="27"/>
      <c r="IF78" s="27"/>
      <c r="IG78" s="27"/>
      <c r="IH78" s="27"/>
      <c r="II78" s="27"/>
      <c r="IJ78" s="27"/>
      <c r="IK78" s="27"/>
      <c r="IL78" s="27"/>
      <c r="IM78" s="27"/>
      <c r="IN78" s="27"/>
      <c r="IO78" s="27"/>
      <c r="IP78" s="27"/>
      <c r="IQ78" s="27"/>
      <c r="IR78" s="27"/>
      <c r="IS78" s="27"/>
      <c r="IT78" s="27"/>
      <c r="IU78" s="27"/>
      <c r="IV78" s="27"/>
      <c r="IW78" s="27"/>
      <c r="IX78" s="27"/>
      <c r="IY78" s="27"/>
      <c r="IZ78" s="27"/>
      <c r="JA78" s="27"/>
      <c r="JB78" s="27"/>
      <c r="JC78" s="27"/>
      <c r="JD78" s="27"/>
      <c r="JE78" s="27"/>
      <c r="JF78" s="27"/>
      <c r="JG78" s="27"/>
      <c r="JH78" s="27"/>
      <c r="JI78" s="27"/>
      <c r="JJ78" s="27"/>
      <c r="JK78" s="27"/>
      <c r="JL78" s="27"/>
      <c r="JM78" s="27"/>
      <c r="JN78" s="27"/>
      <c r="JO78" s="27"/>
      <c r="JP78" s="27"/>
      <c r="JQ78" s="27"/>
      <c r="JR78" s="27"/>
      <c r="JS78" s="27"/>
      <c r="JT78" s="27"/>
      <c r="JU78" s="27"/>
      <c r="JV78" s="27"/>
      <c r="JW78" s="27"/>
      <c r="JX78" s="27"/>
      <c r="JY78" s="27"/>
      <c r="JZ78" s="27"/>
      <c r="KA78" s="27"/>
      <c r="KB78" s="27"/>
      <c r="KC78" s="27"/>
      <c r="KD78" s="27"/>
      <c r="KE78" s="27"/>
      <c r="KF78" s="27"/>
      <c r="KG78" s="27"/>
      <c r="KH78" s="27"/>
      <c r="KI78" s="27"/>
      <c r="KJ78" s="27"/>
      <c r="KK78" s="27"/>
      <c r="KL78" s="27"/>
      <c r="KM78" s="27"/>
      <c r="KN78" s="27"/>
      <c r="KO78" s="27"/>
      <c r="KP78" s="27"/>
      <c r="KQ78" s="27"/>
      <c r="KR78" s="27"/>
      <c r="KS78" s="27"/>
      <c r="KT78" s="27"/>
      <c r="KU78" s="27"/>
      <c r="KV78" s="27"/>
      <c r="KW78" s="27"/>
      <c r="KX78" s="27"/>
      <c r="KY78" s="27"/>
      <c r="KZ78" s="27"/>
      <c r="LA78" s="27"/>
      <c r="LB78" s="27"/>
      <c r="LC78" s="27"/>
      <c r="LD78" s="27"/>
      <c r="LE78" s="27"/>
      <c r="LF78" s="27"/>
      <c r="LG78" s="27"/>
      <c r="LH78" s="27"/>
      <c r="LI78" s="27"/>
      <c r="LJ78" s="27"/>
      <c r="LK78" s="27"/>
      <c r="LL78" s="27"/>
      <c r="LM78" s="27"/>
      <c r="LN78" s="27"/>
      <c r="LO78" s="27"/>
      <c r="LP78" s="27"/>
      <c r="LQ78" s="27"/>
      <c r="LR78" s="27"/>
      <c r="LS78" s="27"/>
      <c r="LT78" s="27"/>
      <c r="LU78" s="27"/>
      <c r="LV78" s="27"/>
      <c r="LW78" s="27"/>
      <c r="LX78" s="27"/>
      <c r="LY78" s="27"/>
      <c r="LZ78" s="27"/>
      <c r="MA78" s="27"/>
      <c r="MB78" s="27"/>
      <c r="MC78" s="27"/>
      <c r="MD78" s="27"/>
      <c r="ME78" s="27"/>
      <c r="MF78" s="27"/>
      <c r="MG78" s="27"/>
      <c r="MH78" s="27"/>
      <c r="MI78" s="27"/>
      <c r="MJ78" s="27"/>
      <c r="MK78" s="27"/>
      <c r="ML78" s="27"/>
      <c r="MM78" s="27"/>
      <c r="MN78" s="27"/>
      <c r="MO78" s="27"/>
      <c r="MP78" s="27"/>
      <c r="MQ78" s="27"/>
      <c r="MR78" s="27"/>
      <c r="MS78" s="27"/>
      <c r="MT78" s="27"/>
      <c r="MU78" s="27"/>
      <c r="MV78" s="27"/>
      <c r="MW78" s="27"/>
      <c r="MX78" s="27"/>
      <c r="MY78" s="27"/>
      <c r="MZ78" s="27"/>
      <c r="NA78" s="27"/>
      <c r="NB78" s="27"/>
      <c r="NC78" s="27"/>
      <c r="ND78" s="27"/>
      <c r="NE78" s="27"/>
      <c r="NF78" s="27"/>
      <c r="NG78" s="27"/>
      <c r="NH78" s="27"/>
      <c r="NI78" s="27"/>
      <c r="NJ78" s="27"/>
      <c r="NK78" s="27"/>
      <c r="NL78" s="27"/>
      <c r="NM78" s="27"/>
      <c r="NN78" s="27"/>
      <c r="NO78" s="27"/>
      <c r="NP78" s="27"/>
      <c r="NQ78" s="27"/>
    </row>
    <row r="79" spans="1:381" s="8" customFormat="1" ht="30" customHeight="1" thickBot="1" x14ac:dyDescent="0.2">
      <c r="A79" s="90"/>
      <c r="B79" s="41">
        <f t="shared" si="276"/>
        <v>2.3000000000000003</v>
      </c>
      <c r="C79" s="41" t="s">
        <v>97</v>
      </c>
      <c r="D79" s="42" t="s">
        <v>59</v>
      </c>
      <c r="E79" s="43">
        <v>0.5</v>
      </c>
      <c r="F79" s="44">
        <f t="shared" ca="1" si="274"/>
        <v>45936</v>
      </c>
      <c r="G79" s="44">
        <f t="shared" ca="1" si="275"/>
        <v>45941</v>
      </c>
      <c r="H79" s="45">
        <v>5</v>
      </c>
      <c r="I79" s="97"/>
      <c r="J79" s="6">
        <f t="shared" ca="1" si="251"/>
        <v>6</v>
      </c>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c r="EC79" s="27"/>
      <c r="ED79" s="27"/>
      <c r="EE79" s="27"/>
      <c r="EF79" s="27"/>
      <c r="EG79" s="27"/>
      <c r="EH79" s="27"/>
      <c r="EI79" s="27"/>
      <c r="EJ79" s="27"/>
      <c r="EK79" s="27"/>
      <c r="EL79" s="27"/>
      <c r="EM79" s="27"/>
      <c r="EN79" s="27"/>
      <c r="EO79" s="27"/>
      <c r="EP79" s="27"/>
      <c r="EQ79" s="27"/>
      <c r="ER79" s="27"/>
      <c r="ES79" s="27"/>
      <c r="ET79" s="27"/>
      <c r="EU79" s="27"/>
      <c r="EV79" s="27"/>
      <c r="EW79" s="27"/>
      <c r="EX79" s="27"/>
      <c r="EY79" s="27"/>
      <c r="EZ79" s="27"/>
      <c r="FA79" s="27"/>
      <c r="FB79" s="27"/>
      <c r="FC79" s="27"/>
      <c r="FD79" s="27"/>
      <c r="FE79" s="27"/>
      <c r="FF79" s="27"/>
      <c r="FG79" s="27"/>
      <c r="FH79" s="27"/>
      <c r="FI79" s="27"/>
      <c r="FJ79" s="27"/>
      <c r="FK79" s="27"/>
      <c r="FL79" s="27"/>
      <c r="FM79" s="27"/>
      <c r="FN79" s="27"/>
      <c r="FO79" s="27"/>
      <c r="FP79" s="27"/>
      <c r="FQ79" s="27"/>
      <c r="FR79" s="27"/>
      <c r="FS79" s="27"/>
      <c r="FT79" s="27"/>
      <c r="FU79" s="27"/>
      <c r="FV79" s="27"/>
      <c r="FW79" s="27"/>
      <c r="FX79" s="27"/>
      <c r="FY79" s="27"/>
      <c r="FZ79" s="27"/>
      <c r="GA79" s="27"/>
      <c r="GB79" s="27"/>
      <c r="GC79" s="27"/>
      <c r="GD79" s="27"/>
      <c r="GE79" s="27"/>
      <c r="GF79" s="27"/>
      <c r="GG79" s="27"/>
      <c r="GH79" s="27"/>
      <c r="GI79" s="27"/>
      <c r="GJ79" s="27"/>
      <c r="GK79" s="27"/>
      <c r="GL79" s="27"/>
      <c r="GM79" s="27"/>
      <c r="GN79" s="27"/>
      <c r="GO79" s="27"/>
      <c r="GP79" s="27"/>
      <c r="GQ79" s="27"/>
      <c r="GR79" s="27"/>
      <c r="GS79" s="27"/>
      <c r="GT79" s="27"/>
      <c r="GU79" s="27"/>
      <c r="GV79" s="27"/>
      <c r="GW79" s="27"/>
      <c r="GX79" s="27"/>
      <c r="GY79" s="27"/>
      <c r="GZ79" s="27"/>
      <c r="HA79" s="27"/>
      <c r="HB79" s="27"/>
      <c r="HC79" s="27"/>
      <c r="HD79" s="27"/>
      <c r="HE79" s="27"/>
      <c r="HF79" s="27"/>
      <c r="HG79" s="27"/>
      <c r="HH79" s="27"/>
      <c r="HI79" s="27"/>
      <c r="HJ79" s="27"/>
      <c r="HK79" s="27"/>
      <c r="HL79" s="27"/>
      <c r="HM79" s="27"/>
      <c r="HN79" s="27"/>
      <c r="HO79" s="27"/>
      <c r="HP79" s="27"/>
      <c r="HQ79" s="27"/>
      <c r="HR79" s="27"/>
      <c r="HS79" s="27"/>
      <c r="HT79" s="27"/>
      <c r="HU79" s="27"/>
      <c r="HV79" s="27"/>
      <c r="HW79" s="27"/>
      <c r="HX79" s="27"/>
      <c r="HY79" s="27"/>
      <c r="HZ79" s="27"/>
      <c r="IA79" s="27"/>
      <c r="IB79" s="27"/>
      <c r="IC79" s="27"/>
      <c r="ID79" s="27"/>
      <c r="IE79" s="27"/>
      <c r="IF79" s="27"/>
      <c r="IG79" s="27"/>
      <c r="IH79" s="27"/>
      <c r="II79" s="27"/>
      <c r="IJ79" s="27"/>
      <c r="IK79" s="27"/>
      <c r="IL79" s="27"/>
      <c r="IM79" s="27"/>
      <c r="IN79" s="27"/>
      <c r="IO79" s="27"/>
      <c r="IP79" s="27"/>
      <c r="IQ79" s="27"/>
      <c r="IR79" s="27"/>
      <c r="IS79" s="27"/>
      <c r="IT79" s="27"/>
      <c r="IU79" s="27"/>
      <c r="IV79" s="27"/>
      <c r="IW79" s="27"/>
      <c r="IX79" s="27"/>
      <c r="IY79" s="27"/>
      <c r="IZ79" s="27"/>
      <c r="JA79" s="27"/>
      <c r="JB79" s="27"/>
      <c r="JC79" s="27"/>
      <c r="JD79" s="27"/>
      <c r="JE79" s="27"/>
      <c r="JF79" s="27"/>
      <c r="JG79" s="27"/>
      <c r="JH79" s="27"/>
      <c r="JI79" s="27"/>
      <c r="JJ79" s="27"/>
      <c r="JK79" s="27"/>
      <c r="JL79" s="27"/>
      <c r="JM79" s="27"/>
      <c r="JN79" s="27"/>
      <c r="JO79" s="27"/>
      <c r="JP79" s="27"/>
      <c r="JQ79" s="27"/>
      <c r="JR79" s="27"/>
      <c r="JS79" s="27"/>
      <c r="JT79" s="27"/>
      <c r="JU79" s="27"/>
      <c r="JV79" s="27"/>
      <c r="JW79" s="27"/>
      <c r="JX79" s="27"/>
      <c r="JY79" s="27"/>
      <c r="JZ79" s="27"/>
      <c r="KA79" s="27"/>
      <c r="KB79" s="27"/>
      <c r="KC79" s="27"/>
      <c r="KD79" s="27"/>
      <c r="KE79" s="27"/>
      <c r="KF79" s="27"/>
      <c r="KG79" s="27"/>
      <c r="KH79" s="27"/>
      <c r="KI79" s="27"/>
      <c r="KJ79" s="27"/>
      <c r="KK79" s="27"/>
      <c r="KL79" s="27"/>
      <c r="KM79" s="27"/>
      <c r="KN79" s="27"/>
      <c r="KO79" s="27"/>
      <c r="KP79" s="27"/>
      <c r="KQ79" s="27"/>
      <c r="KR79" s="27"/>
      <c r="KS79" s="27"/>
      <c r="KT79" s="27"/>
      <c r="KU79" s="27"/>
      <c r="KV79" s="27"/>
      <c r="KW79" s="27"/>
      <c r="KX79" s="27"/>
      <c r="KY79" s="27"/>
      <c r="KZ79" s="27"/>
      <c r="LA79" s="27"/>
      <c r="LB79" s="27"/>
      <c r="LC79" s="27"/>
      <c r="LD79" s="27"/>
      <c r="LE79" s="27"/>
      <c r="LF79" s="27"/>
      <c r="LG79" s="27"/>
      <c r="LH79" s="27"/>
      <c r="LI79" s="27"/>
      <c r="LJ79" s="27"/>
      <c r="LK79" s="27"/>
      <c r="LL79" s="27"/>
      <c r="LM79" s="27"/>
      <c r="LN79" s="27"/>
      <c r="LO79" s="27"/>
      <c r="LP79" s="27"/>
      <c r="LQ79" s="27"/>
      <c r="LR79" s="27"/>
      <c r="LS79" s="27"/>
      <c r="LT79" s="27"/>
      <c r="LU79" s="27"/>
      <c r="LV79" s="27"/>
      <c r="LW79" s="27"/>
      <c r="LX79" s="27"/>
      <c r="LY79" s="27"/>
      <c r="LZ79" s="27"/>
      <c r="MA79" s="27"/>
      <c r="MB79" s="27"/>
      <c r="MC79" s="27"/>
      <c r="MD79" s="27"/>
      <c r="ME79" s="27"/>
      <c r="MF79" s="27"/>
      <c r="MG79" s="27"/>
      <c r="MH79" s="27"/>
      <c r="MI79" s="27"/>
      <c r="MJ79" s="27"/>
      <c r="MK79" s="27"/>
      <c r="ML79" s="27"/>
      <c r="MM79" s="27"/>
      <c r="MN79" s="27"/>
      <c r="MO79" s="27"/>
      <c r="MP79" s="27"/>
      <c r="MQ79" s="27"/>
      <c r="MR79" s="27"/>
      <c r="MS79" s="27"/>
      <c r="MT79" s="27"/>
      <c r="MU79" s="27"/>
      <c r="MV79" s="27"/>
      <c r="MW79" s="27"/>
      <c r="MX79" s="27"/>
      <c r="MY79" s="27"/>
      <c r="MZ79" s="27"/>
      <c r="NA79" s="27"/>
      <c r="NB79" s="27"/>
      <c r="NC79" s="27"/>
      <c r="ND79" s="27"/>
      <c r="NE79" s="27"/>
      <c r="NF79" s="27"/>
      <c r="NG79" s="27"/>
      <c r="NH79" s="27"/>
      <c r="NI79" s="27"/>
      <c r="NJ79" s="27"/>
      <c r="NK79" s="27"/>
      <c r="NL79" s="27"/>
      <c r="NM79" s="27"/>
      <c r="NN79" s="27"/>
      <c r="NO79" s="27"/>
      <c r="NP79" s="27"/>
      <c r="NQ79" s="27"/>
    </row>
    <row r="80" spans="1:381" s="8" customFormat="1" ht="30" customHeight="1" thickBot="1" x14ac:dyDescent="0.2">
      <c r="A80" s="90"/>
      <c r="B80" s="41">
        <f t="shared" si="276"/>
        <v>2.4000000000000004</v>
      </c>
      <c r="C80" s="41" t="s">
        <v>98</v>
      </c>
      <c r="D80" s="42" t="s">
        <v>59</v>
      </c>
      <c r="E80" s="43">
        <v>0.5</v>
      </c>
      <c r="F80" s="44">
        <f ca="1">G79</f>
        <v>45941</v>
      </c>
      <c r="G80" s="44">
        <f t="shared" ca="1" si="275"/>
        <v>45946</v>
      </c>
      <c r="H80" s="45">
        <v>5</v>
      </c>
      <c r="I80" s="97"/>
      <c r="J80" s="6">
        <f t="shared" ca="1" si="251"/>
        <v>6</v>
      </c>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27"/>
      <c r="DY80" s="27"/>
      <c r="DZ80" s="27"/>
      <c r="EA80" s="27"/>
      <c r="EB80" s="27"/>
      <c r="EC80" s="27"/>
      <c r="ED80" s="27"/>
      <c r="EE80" s="27"/>
      <c r="EF80" s="27"/>
      <c r="EG80" s="27"/>
      <c r="EH80" s="27"/>
      <c r="EI80" s="27"/>
      <c r="EJ80" s="27"/>
      <c r="EK80" s="27"/>
      <c r="EL80" s="27"/>
      <c r="EM80" s="27"/>
      <c r="EN80" s="27"/>
      <c r="EO80" s="27"/>
      <c r="EP80" s="27"/>
      <c r="EQ80" s="27"/>
      <c r="ER80" s="27"/>
      <c r="ES80" s="27"/>
      <c r="ET80" s="27"/>
      <c r="EU80" s="27"/>
      <c r="EV80" s="27"/>
      <c r="EW80" s="27"/>
      <c r="EX80" s="27"/>
      <c r="EY80" s="27"/>
      <c r="EZ80" s="27"/>
      <c r="FA80" s="27"/>
      <c r="FB80" s="27"/>
      <c r="FC80" s="27"/>
      <c r="FD80" s="27"/>
      <c r="FE80" s="27"/>
      <c r="FF80" s="27"/>
      <c r="FG80" s="27"/>
      <c r="FH80" s="27"/>
      <c r="FI80" s="27"/>
      <c r="FJ80" s="27"/>
      <c r="FK80" s="27"/>
      <c r="FL80" s="27"/>
      <c r="FM80" s="27"/>
      <c r="FN80" s="27"/>
      <c r="FO80" s="27"/>
      <c r="FP80" s="27"/>
      <c r="FQ80" s="27"/>
      <c r="FR80" s="27"/>
      <c r="FS80" s="27"/>
      <c r="FT80" s="27"/>
      <c r="FU80" s="27"/>
      <c r="FV80" s="27"/>
      <c r="FW80" s="27"/>
      <c r="FX80" s="27"/>
      <c r="FY80" s="27"/>
      <c r="FZ80" s="27"/>
      <c r="GA80" s="27"/>
      <c r="GB80" s="27"/>
      <c r="GC80" s="27"/>
      <c r="GD80" s="27"/>
      <c r="GE80" s="27"/>
      <c r="GF80" s="27"/>
      <c r="GG80" s="27"/>
      <c r="GH80" s="27"/>
      <c r="GI80" s="27"/>
      <c r="GJ80" s="27"/>
      <c r="GK80" s="27"/>
      <c r="GL80" s="27"/>
      <c r="GM80" s="27"/>
      <c r="GN80" s="27"/>
      <c r="GO80" s="27"/>
      <c r="GP80" s="27"/>
      <c r="GQ80" s="27"/>
      <c r="GR80" s="27"/>
      <c r="GS80" s="27"/>
      <c r="GT80" s="27"/>
      <c r="GU80" s="27"/>
      <c r="GV80" s="27"/>
      <c r="GW80" s="27"/>
      <c r="GX80" s="27"/>
      <c r="GY80" s="27"/>
      <c r="GZ80" s="27"/>
      <c r="HA80" s="27"/>
      <c r="HB80" s="27"/>
      <c r="HC80" s="27"/>
      <c r="HD80" s="27"/>
      <c r="HE80" s="27"/>
      <c r="HF80" s="27"/>
      <c r="HG80" s="27"/>
      <c r="HH80" s="27"/>
      <c r="HI80" s="27"/>
      <c r="HJ80" s="27"/>
      <c r="HK80" s="27"/>
      <c r="HL80" s="27"/>
      <c r="HM80" s="27"/>
      <c r="HN80" s="27"/>
      <c r="HO80" s="27"/>
      <c r="HP80" s="27"/>
      <c r="HQ80" s="27"/>
      <c r="HR80" s="27"/>
      <c r="HS80" s="27"/>
      <c r="HT80" s="27"/>
      <c r="HU80" s="27"/>
      <c r="HV80" s="27"/>
      <c r="HW80" s="27"/>
      <c r="HX80" s="27"/>
      <c r="HY80" s="27"/>
      <c r="HZ80" s="27"/>
      <c r="IA80" s="27"/>
      <c r="IB80" s="27"/>
      <c r="IC80" s="27"/>
      <c r="ID80" s="27"/>
      <c r="IE80" s="27"/>
      <c r="IF80" s="27"/>
      <c r="IG80" s="27"/>
      <c r="IH80" s="27"/>
      <c r="II80" s="27"/>
      <c r="IJ80" s="27"/>
      <c r="IK80" s="27"/>
      <c r="IL80" s="27"/>
      <c r="IM80" s="27"/>
      <c r="IN80" s="27"/>
      <c r="IO80" s="27"/>
      <c r="IP80" s="27"/>
      <c r="IQ80" s="27"/>
      <c r="IR80" s="27"/>
      <c r="IS80" s="27"/>
      <c r="IT80" s="27"/>
      <c r="IU80" s="27"/>
      <c r="IV80" s="27"/>
      <c r="IW80" s="27"/>
      <c r="IX80" s="27"/>
      <c r="IY80" s="27"/>
      <c r="IZ80" s="27"/>
      <c r="JA80" s="27"/>
      <c r="JB80" s="27"/>
      <c r="JC80" s="27"/>
      <c r="JD80" s="27"/>
      <c r="JE80" s="27"/>
      <c r="JF80" s="27"/>
      <c r="JG80" s="27"/>
      <c r="JH80" s="27"/>
      <c r="JI80" s="27"/>
      <c r="JJ80" s="27"/>
      <c r="JK80" s="27"/>
      <c r="JL80" s="27"/>
      <c r="JM80" s="27"/>
      <c r="JN80" s="27"/>
      <c r="JO80" s="27"/>
      <c r="JP80" s="27"/>
      <c r="JQ80" s="27"/>
      <c r="JR80" s="27"/>
      <c r="JS80" s="27"/>
      <c r="JT80" s="27"/>
      <c r="JU80" s="27"/>
      <c r="JV80" s="27"/>
      <c r="JW80" s="27"/>
      <c r="JX80" s="27"/>
      <c r="JY80" s="27"/>
      <c r="JZ80" s="27"/>
      <c r="KA80" s="27"/>
      <c r="KB80" s="27"/>
      <c r="KC80" s="27"/>
      <c r="KD80" s="27"/>
      <c r="KE80" s="27"/>
      <c r="KF80" s="27"/>
      <c r="KG80" s="27"/>
      <c r="KH80" s="27"/>
      <c r="KI80" s="27"/>
      <c r="KJ80" s="27"/>
      <c r="KK80" s="27"/>
      <c r="KL80" s="27"/>
      <c r="KM80" s="27"/>
      <c r="KN80" s="27"/>
      <c r="KO80" s="27"/>
      <c r="KP80" s="27"/>
      <c r="KQ80" s="27"/>
      <c r="KR80" s="27"/>
      <c r="KS80" s="27"/>
      <c r="KT80" s="27"/>
      <c r="KU80" s="27"/>
      <c r="KV80" s="27"/>
      <c r="KW80" s="27"/>
      <c r="KX80" s="27"/>
      <c r="KY80" s="27"/>
      <c r="KZ80" s="27"/>
      <c r="LA80" s="27"/>
      <c r="LB80" s="27"/>
      <c r="LC80" s="27"/>
      <c r="LD80" s="27"/>
      <c r="LE80" s="27"/>
      <c r="LF80" s="27"/>
      <c r="LG80" s="27"/>
      <c r="LH80" s="27"/>
      <c r="LI80" s="27"/>
      <c r="LJ80" s="27"/>
      <c r="LK80" s="27"/>
      <c r="LL80" s="27"/>
      <c r="LM80" s="27"/>
      <c r="LN80" s="27"/>
      <c r="LO80" s="27"/>
      <c r="LP80" s="27"/>
      <c r="LQ80" s="27"/>
      <c r="LR80" s="27"/>
      <c r="LS80" s="27"/>
      <c r="LT80" s="27"/>
      <c r="LU80" s="27"/>
      <c r="LV80" s="27"/>
      <c r="LW80" s="27"/>
      <c r="LX80" s="27"/>
      <c r="LY80" s="27"/>
      <c r="LZ80" s="27"/>
      <c r="MA80" s="27"/>
      <c r="MB80" s="27"/>
      <c r="MC80" s="27"/>
      <c r="MD80" s="27"/>
      <c r="ME80" s="27"/>
      <c r="MF80" s="27"/>
      <c r="MG80" s="27"/>
      <c r="MH80" s="27"/>
      <c r="MI80" s="27"/>
      <c r="MJ80" s="27"/>
      <c r="MK80" s="27"/>
      <c r="ML80" s="27"/>
      <c r="MM80" s="27"/>
      <c r="MN80" s="27"/>
      <c r="MO80" s="27"/>
      <c r="MP80" s="27"/>
      <c r="MQ80" s="27"/>
      <c r="MR80" s="27"/>
      <c r="MS80" s="27"/>
      <c r="MT80" s="27"/>
      <c r="MU80" s="27"/>
      <c r="MV80" s="27"/>
      <c r="MW80" s="27"/>
      <c r="MX80" s="27"/>
      <c r="MY80" s="27"/>
      <c r="MZ80" s="27"/>
      <c r="NA80" s="27"/>
      <c r="NB80" s="27"/>
      <c r="NC80" s="27"/>
      <c r="ND80" s="27"/>
      <c r="NE80" s="27"/>
      <c r="NF80" s="27"/>
      <c r="NG80" s="27"/>
      <c r="NH80" s="27"/>
      <c r="NI80" s="27"/>
      <c r="NJ80" s="27"/>
      <c r="NK80" s="27"/>
      <c r="NL80" s="27"/>
      <c r="NM80" s="27"/>
      <c r="NN80" s="27"/>
      <c r="NO80" s="27"/>
      <c r="NP80" s="27"/>
      <c r="NQ80" s="27"/>
    </row>
    <row r="81" spans="1:381" s="8" customFormat="1" ht="30" customHeight="1" thickBot="1" x14ac:dyDescent="0.2">
      <c r="A81" s="90"/>
      <c r="B81" s="100">
        <v>3</v>
      </c>
      <c r="C81" s="101" t="s">
        <v>100</v>
      </c>
      <c r="D81" s="42" t="s">
        <v>58</v>
      </c>
      <c r="E81" s="43">
        <v>0.5</v>
      </c>
      <c r="F81" s="44">
        <f ca="1">F79</f>
        <v>45936</v>
      </c>
      <c r="G81" s="44">
        <f t="shared" ref="G81" ca="1" si="277">F81+H81</f>
        <v>45942</v>
      </c>
      <c r="H81" s="45">
        <v>6</v>
      </c>
      <c r="I81" s="97"/>
      <c r="J81" s="6">
        <f t="shared" ca="1" si="251"/>
        <v>7</v>
      </c>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c r="ED81" s="27"/>
      <c r="EE81" s="27"/>
      <c r="EF81" s="27"/>
      <c r="EG81" s="27"/>
      <c r="EH81" s="27"/>
      <c r="EI81" s="27"/>
      <c r="EJ81" s="27"/>
      <c r="EK81" s="27"/>
      <c r="EL81" s="27"/>
      <c r="EM81" s="27"/>
      <c r="EN81" s="27"/>
      <c r="EO81" s="27"/>
      <c r="EP81" s="27"/>
      <c r="EQ81" s="27"/>
      <c r="ER81" s="27"/>
      <c r="ES81" s="27"/>
      <c r="ET81" s="27"/>
      <c r="EU81" s="27"/>
      <c r="EV81" s="27"/>
      <c r="EW81" s="27"/>
      <c r="EX81" s="27"/>
      <c r="EY81" s="27"/>
      <c r="EZ81" s="27"/>
      <c r="FA81" s="27"/>
      <c r="FB81" s="27"/>
      <c r="FC81" s="27"/>
      <c r="FD81" s="27"/>
      <c r="FE81" s="27"/>
      <c r="FF81" s="27"/>
      <c r="FG81" s="27"/>
      <c r="FH81" s="27"/>
      <c r="FI81" s="27"/>
      <c r="FJ81" s="27"/>
      <c r="FK81" s="27"/>
      <c r="FL81" s="27"/>
      <c r="FM81" s="27"/>
      <c r="FN81" s="27"/>
      <c r="FO81" s="27"/>
      <c r="FP81" s="27"/>
      <c r="FQ81" s="27"/>
      <c r="FR81" s="27"/>
      <c r="FS81" s="27"/>
      <c r="FT81" s="27"/>
      <c r="FU81" s="27"/>
      <c r="FV81" s="27"/>
      <c r="FW81" s="27"/>
      <c r="FX81" s="27"/>
      <c r="FY81" s="27"/>
      <c r="FZ81" s="27"/>
      <c r="GA81" s="27"/>
      <c r="GB81" s="27"/>
      <c r="GC81" s="27"/>
      <c r="GD81" s="27"/>
      <c r="GE81" s="27"/>
      <c r="GF81" s="27"/>
      <c r="GG81" s="27"/>
      <c r="GH81" s="27"/>
      <c r="GI81" s="27"/>
      <c r="GJ81" s="27"/>
      <c r="GK81" s="27"/>
      <c r="GL81" s="27"/>
      <c r="GM81" s="27"/>
      <c r="GN81" s="27"/>
      <c r="GO81" s="27"/>
      <c r="GP81" s="27"/>
      <c r="GQ81" s="27"/>
      <c r="GR81" s="27"/>
      <c r="GS81" s="27"/>
      <c r="GT81" s="27"/>
      <c r="GU81" s="27"/>
      <c r="GV81" s="27"/>
      <c r="GW81" s="27"/>
      <c r="GX81" s="27"/>
      <c r="GY81" s="27"/>
      <c r="GZ81" s="27"/>
      <c r="HA81" s="27"/>
      <c r="HB81" s="27"/>
      <c r="HC81" s="27"/>
      <c r="HD81" s="27"/>
      <c r="HE81" s="27"/>
      <c r="HF81" s="27"/>
      <c r="HG81" s="27"/>
      <c r="HH81" s="27"/>
      <c r="HI81" s="27"/>
      <c r="HJ81" s="27"/>
      <c r="HK81" s="27"/>
      <c r="HL81" s="27"/>
      <c r="HM81" s="27"/>
      <c r="HN81" s="27"/>
      <c r="HO81" s="27"/>
      <c r="HP81" s="27"/>
      <c r="HQ81" s="27"/>
      <c r="HR81" s="27"/>
      <c r="HS81" s="27"/>
      <c r="HT81" s="27"/>
      <c r="HU81" s="27"/>
      <c r="HV81" s="27"/>
      <c r="HW81" s="27"/>
      <c r="HX81" s="27"/>
      <c r="HY81" s="27"/>
      <c r="HZ81" s="27"/>
      <c r="IA81" s="27"/>
      <c r="IB81" s="27"/>
      <c r="IC81" s="27"/>
      <c r="ID81" s="27"/>
      <c r="IE81" s="27"/>
      <c r="IF81" s="27"/>
      <c r="IG81" s="27"/>
      <c r="IH81" s="27"/>
      <c r="II81" s="27"/>
      <c r="IJ81" s="27"/>
      <c r="IK81" s="27"/>
      <c r="IL81" s="27"/>
      <c r="IM81" s="27"/>
      <c r="IN81" s="27"/>
      <c r="IO81" s="27"/>
      <c r="IP81" s="27"/>
      <c r="IQ81" s="27"/>
      <c r="IR81" s="27"/>
      <c r="IS81" s="27"/>
      <c r="IT81" s="27"/>
      <c r="IU81" s="27"/>
      <c r="IV81" s="27"/>
      <c r="IW81" s="27"/>
      <c r="IX81" s="27"/>
      <c r="IY81" s="27"/>
      <c r="IZ81" s="27"/>
      <c r="JA81" s="27"/>
      <c r="JB81" s="27"/>
      <c r="JC81" s="27"/>
      <c r="JD81" s="27"/>
      <c r="JE81" s="27"/>
      <c r="JF81" s="27"/>
      <c r="JG81" s="27"/>
      <c r="JH81" s="27"/>
      <c r="JI81" s="27"/>
      <c r="JJ81" s="27"/>
      <c r="JK81" s="27"/>
      <c r="JL81" s="27"/>
      <c r="JM81" s="27"/>
      <c r="JN81" s="27"/>
      <c r="JO81" s="27"/>
      <c r="JP81" s="27"/>
      <c r="JQ81" s="27"/>
      <c r="JR81" s="27"/>
      <c r="JS81" s="27"/>
      <c r="JT81" s="27"/>
      <c r="JU81" s="27"/>
      <c r="JV81" s="27"/>
      <c r="JW81" s="27"/>
      <c r="JX81" s="27"/>
      <c r="JY81" s="27"/>
      <c r="JZ81" s="27"/>
      <c r="KA81" s="27"/>
      <c r="KB81" s="27"/>
      <c r="KC81" s="27"/>
      <c r="KD81" s="27"/>
      <c r="KE81" s="27"/>
      <c r="KF81" s="27"/>
      <c r="KG81" s="27"/>
      <c r="KH81" s="27"/>
      <c r="KI81" s="27"/>
      <c r="KJ81" s="27"/>
      <c r="KK81" s="27"/>
      <c r="KL81" s="27"/>
      <c r="KM81" s="27"/>
      <c r="KN81" s="27"/>
      <c r="KO81" s="27"/>
      <c r="KP81" s="27"/>
      <c r="KQ81" s="27"/>
      <c r="KR81" s="27"/>
      <c r="KS81" s="27"/>
      <c r="KT81" s="27"/>
      <c r="KU81" s="27"/>
      <c r="KV81" s="27"/>
      <c r="KW81" s="27"/>
      <c r="KX81" s="27"/>
      <c r="KY81" s="27"/>
      <c r="KZ81" s="27"/>
      <c r="LA81" s="27"/>
      <c r="LB81" s="27"/>
      <c r="LC81" s="27"/>
      <c r="LD81" s="27"/>
      <c r="LE81" s="27"/>
      <c r="LF81" s="27"/>
      <c r="LG81" s="27"/>
      <c r="LH81" s="27"/>
      <c r="LI81" s="27"/>
      <c r="LJ81" s="27"/>
      <c r="LK81" s="27"/>
      <c r="LL81" s="27"/>
      <c r="LM81" s="27"/>
      <c r="LN81" s="27"/>
      <c r="LO81" s="27"/>
      <c r="LP81" s="27"/>
      <c r="LQ81" s="27"/>
      <c r="LR81" s="27"/>
      <c r="LS81" s="27"/>
      <c r="LT81" s="27"/>
      <c r="LU81" s="27"/>
      <c r="LV81" s="27"/>
      <c r="LW81" s="27"/>
      <c r="LX81" s="27"/>
      <c r="LY81" s="27"/>
      <c r="LZ81" s="27"/>
      <c r="MA81" s="27"/>
      <c r="MB81" s="27"/>
      <c r="MC81" s="27"/>
      <c r="MD81" s="27"/>
      <c r="ME81" s="27"/>
      <c r="MF81" s="27"/>
      <c r="MG81" s="27"/>
      <c r="MH81" s="27"/>
      <c r="MI81" s="27"/>
      <c r="MJ81" s="27"/>
      <c r="MK81" s="27"/>
      <c r="ML81" s="27"/>
      <c r="MM81" s="27"/>
      <c r="MN81" s="27"/>
      <c r="MO81" s="27"/>
      <c r="MP81" s="27"/>
      <c r="MQ81" s="27"/>
      <c r="MR81" s="27"/>
      <c r="MS81" s="27"/>
      <c r="MT81" s="27"/>
      <c r="MU81" s="27"/>
      <c r="MV81" s="27"/>
      <c r="MW81" s="27"/>
      <c r="MX81" s="27"/>
      <c r="MY81" s="27"/>
      <c r="MZ81" s="27"/>
      <c r="NA81" s="27"/>
      <c r="NB81" s="27"/>
      <c r="NC81" s="27"/>
      <c r="ND81" s="27"/>
      <c r="NE81" s="27"/>
      <c r="NF81" s="27"/>
      <c r="NG81" s="27"/>
      <c r="NH81" s="27"/>
      <c r="NI81" s="27"/>
      <c r="NJ81" s="27"/>
      <c r="NK81" s="27"/>
      <c r="NL81" s="27"/>
      <c r="NM81" s="27"/>
      <c r="NN81" s="27"/>
      <c r="NO81" s="27"/>
      <c r="NP81" s="27"/>
      <c r="NQ81" s="27"/>
    </row>
    <row r="82" spans="1:381" s="8" customFormat="1" ht="30" customHeight="1" thickBot="1" x14ac:dyDescent="0.2">
      <c r="A82" s="90"/>
      <c r="B82" s="41">
        <f>B81+0.1</f>
        <v>3.1</v>
      </c>
      <c r="C82" s="41" t="s">
        <v>99</v>
      </c>
      <c r="D82" s="42" t="s">
        <v>58</v>
      </c>
      <c r="E82" s="43">
        <v>0.5</v>
      </c>
      <c r="F82" s="44">
        <f t="shared" ref="F82:F83" ca="1" si="278">+F81+7</f>
        <v>45943</v>
      </c>
      <c r="G82" s="44">
        <f t="shared" ref="G82:G83" ca="1" si="279">F82+H82</f>
        <v>45952</v>
      </c>
      <c r="H82" s="45">
        <v>9</v>
      </c>
      <c r="I82" s="97"/>
      <c r="J82" s="6">
        <f t="shared" ca="1" si="251"/>
        <v>10</v>
      </c>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7"/>
      <c r="NH82" s="27"/>
      <c r="NI82" s="27"/>
      <c r="NJ82" s="27"/>
      <c r="NK82" s="27"/>
      <c r="NL82" s="27"/>
      <c r="NM82" s="27"/>
      <c r="NN82" s="27"/>
      <c r="NO82" s="27"/>
      <c r="NP82" s="27"/>
      <c r="NQ82" s="27"/>
    </row>
    <row r="83" spans="1:381" s="8" customFormat="1" ht="30" customHeight="1" thickBot="1" x14ac:dyDescent="0.2">
      <c r="A83" s="90"/>
      <c r="B83" s="41">
        <f t="shared" ref="B83" si="280">B82+0.1</f>
        <v>3.2</v>
      </c>
      <c r="C83" s="41" t="s">
        <v>101</v>
      </c>
      <c r="D83" s="42" t="s">
        <v>58</v>
      </c>
      <c r="E83" s="43">
        <v>0.5</v>
      </c>
      <c r="F83" s="44">
        <f t="shared" ca="1" si="278"/>
        <v>45950</v>
      </c>
      <c r="G83" s="44">
        <f t="shared" ca="1" si="279"/>
        <v>45961</v>
      </c>
      <c r="H83" s="45">
        <v>11</v>
      </c>
      <c r="I83" s="97"/>
      <c r="J83" s="6">
        <f t="shared" ca="1" si="251"/>
        <v>12</v>
      </c>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c r="EO83" s="27"/>
      <c r="EP83" s="27"/>
      <c r="EQ83" s="27"/>
      <c r="ER83" s="27"/>
      <c r="ES83" s="27"/>
      <c r="ET83" s="27"/>
      <c r="EU83" s="27"/>
      <c r="EV83" s="27"/>
      <c r="EW83" s="27"/>
      <c r="EX83" s="27"/>
      <c r="EY83" s="27"/>
      <c r="EZ83" s="27"/>
      <c r="FA83" s="27"/>
      <c r="FB83" s="27"/>
      <c r="FC83" s="27"/>
      <c r="FD83" s="27"/>
      <c r="FE83" s="27"/>
      <c r="FF83" s="27"/>
      <c r="FG83" s="27"/>
      <c r="FH83" s="27"/>
      <c r="FI83" s="27"/>
      <c r="FJ83" s="27"/>
      <c r="FK83" s="27"/>
      <c r="FL83" s="27"/>
      <c r="FM83" s="27"/>
      <c r="FN83" s="27"/>
      <c r="FO83" s="27"/>
      <c r="FP83" s="27"/>
      <c r="FQ83" s="27"/>
      <c r="FR83" s="27"/>
      <c r="FS83" s="27"/>
      <c r="FT83" s="27"/>
      <c r="FU83" s="27"/>
      <c r="FV83" s="27"/>
      <c r="FW83" s="27"/>
      <c r="FX83" s="27"/>
      <c r="FY83" s="27"/>
      <c r="FZ83" s="27"/>
      <c r="GA83" s="27"/>
      <c r="GB83" s="27"/>
      <c r="GC83" s="27"/>
      <c r="GD83" s="27"/>
      <c r="GE83" s="27"/>
      <c r="GF83" s="27"/>
      <c r="GG83" s="27"/>
      <c r="GH83" s="27"/>
      <c r="GI83" s="27"/>
      <c r="GJ83" s="27"/>
      <c r="GK83" s="27"/>
      <c r="GL83" s="27"/>
      <c r="GM83" s="27"/>
      <c r="GN83" s="27"/>
      <c r="GO83" s="27"/>
      <c r="GP83" s="27"/>
      <c r="GQ83" s="27"/>
      <c r="GR83" s="27"/>
      <c r="GS83" s="27"/>
      <c r="GT83" s="27"/>
      <c r="GU83" s="27"/>
      <c r="GV83" s="27"/>
      <c r="GW83" s="27"/>
      <c r="GX83" s="27"/>
      <c r="GY83" s="27"/>
      <c r="GZ83" s="27"/>
      <c r="HA83" s="27"/>
      <c r="HB83" s="27"/>
      <c r="HC83" s="27"/>
      <c r="HD83" s="27"/>
      <c r="HE83" s="27"/>
      <c r="HF83" s="27"/>
      <c r="HG83" s="27"/>
      <c r="HH83" s="27"/>
      <c r="HI83" s="27"/>
      <c r="HJ83" s="27"/>
      <c r="HK83" s="27"/>
      <c r="HL83" s="27"/>
      <c r="HM83" s="27"/>
      <c r="HN83" s="27"/>
      <c r="HO83" s="27"/>
      <c r="HP83" s="27"/>
      <c r="HQ83" s="27"/>
      <c r="HR83" s="27"/>
      <c r="HS83" s="27"/>
      <c r="HT83" s="27"/>
      <c r="HU83" s="27"/>
      <c r="HV83" s="27"/>
      <c r="HW83" s="27"/>
      <c r="HX83" s="27"/>
      <c r="HY83" s="27"/>
      <c r="HZ83" s="27"/>
      <c r="IA83" s="27"/>
      <c r="IB83" s="27"/>
      <c r="IC83" s="27"/>
      <c r="ID83" s="27"/>
      <c r="IE83" s="27"/>
      <c r="IF83" s="27"/>
      <c r="IG83" s="27"/>
      <c r="IH83" s="27"/>
      <c r="II83" s="27"/>
      <c r="IJ83" s="27"/>
      <c r="IK83" s="27"/>
      <c r="IL83" s="27"/>
      <c r="IM83" s="27"/>
      <c r="IN83" s="27"/>
      <c r="IO83" s="27"/>
      <c r="IP83" s="27"/>
      <c r="IQ83" s="27"/>
      <c r="IR83" s="27"/>
      <c r="IS83" s="27"/>
      <c r="IT83" s="27"/>
      <c r="IU83" s="27"/>
      <c r="IV83" s="27"/>
      <c r="IW83" s="27"/>
      <c r="IX83" s="27"/>
      <c r="IY83" s="27"/>
      <c r="IZ83" s="27"/>
      <c r="JA83" s="27"/>
      <c r="JB83" s="27"/>
      <c r="JC83" s="27"/>
      <c r="JD83" s="27"/>
      <c r="JE83" s="27"/>
      <c r="JF83" s="27"/>
      <c r="JG83" s="27"/>
      <c r="JH83" s="27"/>
      <c r="JI83" s="27"/>
      <c r="JJ83" s="27"/>
      <c r="JK83" s="27"/>
      <c r="JL83" s="27"/>
      <c r="JM83" s="27"/>
      <c r="JN83" s="27"/>
      <c r="JO83" s="27"/>
      <c r="JP83" s="27"/>
      <c r="JQ83" s="27"/>
      <c r="JR83" s="27"/>
      <c r="JS83" s="27"/>
      <c r="JT83" s="27"/>
      <c r="JU83" s="27"/>
      <c r="JV83" s="27"/>
      <c r="JW83" s="27"/>
      <c r="JX83" s="27"/>
      <c r="JY83" s="27"/>
      <c r="JZ83" s="27"/>
      <c r="KA83" s="27"/>
      <c r="KB83" s="27"/>
      <c r="KC83" s="27"/>
      <c r="KD83" s="27"/>
      <c r="KE83" s="27"/>
      <c r="KF83" s="27"/>
      <c r="KG83" s="27"/>
      <c r="KH83" s="27"/>
      <c r="KI83" s="27"/>
      <c r="KJ83" s="27"/>
      <c r="KK83" s="27"/>
      <c r="KL83" s="27"/>
      <c r="KM83" s="27"/>
      <c r="KN83" s="27"/>
      <c r="KO83" s="27"/>
      <c r="KP83" s="27"/>
      <c r="KQ83" s="27"/>
      <c r="KR83" s="27"/>
      <c r="KS83" s="27"/>
      <c r="KT83" s="27"/>
      <c r="KU83" s="27"/>
      <c r="KV83" s="27"/>
      <c r="KW83" s="27"/>
      <c r="KX83" s="27"/>
      <c r="KY83" s="27"/>
      <c r="KZ83" s="27"/>
      <c r="LA83" s="27"/>
      <c r="LB83" s="27"/>
      <c r="LC83" s="27"/>
      <c r="LD83" s="27"/>
      <c r="LE83" s="27"/>
      <c r="LF83" s="27"/>
      <c r="LG83" s="27"/>
      <c r="LH83" s="27"/>
      <c r="LI83" s="27"/>
      <c r="LJ83" s="27"/>
      <c r="LK83" s="27"/>
      <c r="LL83" s="27"/>
      <c r="LM83" s="27"/>
      <c r="LN83" s="27"/>
      <c r="LO83" s="27"/>
      <c r="LP83" s="27"/>
      <c r="LQ83" s="27"/>
      <c r="LR83" s="27"/>
      <c r="LS83" s="27"/>
      <c r="LT83" s="27"/>
      <c r="LU83" s="27"/>
      <c r="LV83" s="27"/>
      <c r="LW83" s="27"/>
      <c r="LX83" s="27"/>
      <c r="LY83" s="27"/>
      <c r="LZ83" s="27"/>
      <c r="MA83" s="27"/>
      <c r="MB83" s="27"/>
      <c r="MC83" s="27"/>
      <c r="MD83" s="27"/>
      <c r="ME83" s="27"/>
      <c r="MF83" s="27"/>
      <c r="MG83" s="27"/>
      <c r="MH83" s="27"/>
      <c r="MI83" s="27"/>
      <c r="MJ83" s="27"/>
      <c r="MK83" s="27"/>
      <c r="ML83" s="27"/>
      <c r="MM83" s="27"/>
      <c r="MN83" s="27"/>
      <c r="MO83" s="27"/>
      <c r="MP83" s="27"/>
      <c r="MQ83" s="27"/>
      <c r="MR83" s="27"/>
      <c r="MS83" s="27"/>
      <c r="MT83" s="27"/>
      <c r="MU83" s="27"/>
      <c r="MV83" s="27"/>
      <c r="MW83" s="27"/>
      <c r="MX83" s="27"/>
      <c r="MY83" s="27"/>
      <c r="MZ83" s="27"/>
      <c r="NA83" s="27"/>
      <c r="NB83" s="27"/>
      <c r="NC83" s="27"/>
      <c r="ND83" s="27"/>
      <c r="NE83" s="27"/>
      <c r="NF83" s="27"/>
      <c r="NG83" s="27"/>
      <c r="NH83" s="27"/>
      <c r="NI83" s="27"/>
      <c r="NJ83" s="27"/>
      <c r="NK83" s="27"/>
      <c r="NL83" s="27"/>
      <c r="NM83" s="27"/>
      <c r="NN83" s="27"/>
      <c r="NO83" s="27"/>
      <c r="NP83" s="27"/>
      <c r="NQ83" s="27"/>
    </row>
    <row r="84" spans="1:381" s="8" customFormat="1" ht="30" customHeight="1" thickBot="1" x14ac:dyDescent="0.2">
      <c r="A84" s="90"/>
      <c r="B84" s="41">
        <f t="shared" ref="B84:B86" si="281">B83+0.1</f>
        <v>3.3000000000000003</v>
      </c>
      <c r="C84" s="41" t="s">
        <v>102</v>
      </c>
      <c r="D84" s="42" t="s">
        <v>58</v>
      </c>
      <c r="E84" s="43">
        <v>0.5</v>
      </c>
      <c r="F84" s="44">
        <f t="shared" ref="F84:F85" ca="1" si="282">+F83+7</f>
        <v>45957</v>
      </c>
      <c r="G84" s="44">
        <f t="shared" ref="G84:G87" ca="1" si="283">F84+H84</f>
        <v>45966</v>
      </c>
      <c r="H84" s="45">
        <v>9</v>
      </c>
      <c r="I84" s="97"/>
      <c r="J84" s="6">
        <f t="shared" ca="1" si="251"/>
        <v>10</v>
      </c>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c r="ED84" s="27"/>
      <c r="EE84" s="27"/>
      <c r="EF84" s="27"/>
      <c r="EG84" s="27"/>
      <c r="EH84" s="27"/>
      <c r="EI84" s="27"/>
      <c r="EJ84" s="27"/>
      <c r="EK84" s="27"/>
      <c r="EL84" s="27"/>
      <c r="EM84" s="27"/>
      <c r="EN84" s="27"/>
      <c r="EO84" s="27"/>
      <c r="EP84" s="27"/>
      <c r="EQ84" s="27"/>
      <c r="ER84" s="27"/>
      <c r="ES84" s="27"/>
      <c r="ET84" s="27"/>
      <c r="EU84" s="27"/>
      <c r="EV84" s="27"/>
      <c r="EW84" s="27"/>
      <c r="EX84" s="27"/>
      <c r="EY84" s="27"/>
      <c r="EZ84" s="27"/>
      <c r="FA84" s="27"/>
      <c r="FB84" s="27"/>
      <c r="FC84" s="27"/>
      <c r="FD84" s="27"/>
      <c r="FE84" s="27"/>
      <c r="FF84" s="27"/>
      <c r="FG84" s="27"/>
      <c r="FH84" s="27"/>
      <c r="FI84" s="27"/>
      <c r="FJ84" s="27"/>
      <c r="FK84" s="27"/>
      <c r="FL84" s="27"/>
      <c r="FM84" s="27"/>
      <c r="FN84" s="27"/>
      <c r="FO84" s="27"/>
      <c r="FP84" s="27"/>
      <c r="FQ84" s="27"/>
      <c r="FR84" s="27"/>
      <c r="FS84" s="27"/>
      <c r="FT84" s="27"/>
      <c r="FU84" s="27"/>
      <c r="FV84" s="27"/>
      <c r="FW84" s="27"/>
      <c r="FX84" s="27"/>
      <c r="FY84" s="27"/>
      <c r="FZ84" s="27"/>
      <c r="GA84" s="27"/>
      <c r="GB84" s="27"/>
      <c r="GC84" s="27"/>
      <c r="GD84" s="27"/>
      <c r="GE84" s="27"/>
      <c r="GF84" s="27"/>
      <c r="GG84" s="27"/>
      <c r="GH84" s="27"/>
      <c r="GI84" s="27"/>
      <c r="GJ84" s="27"/>
      <c r="GK84" s="27"/>
      <c r="GL84" s="27"/>
      <c r="GM84" s="27"/>
      <c r="GN84" s="27"/>
      <c r="GO84" s="27"/>
      <c r="GP84" s="27"/>
      <c r="GQ84" s="27"/>
      <c r="GR84" s="27"/>
      <c r="GS84" s="27"/>
      <c r="GT84" s="27"/>
      <c r="GU84" s="27"/>
      <c r="GV84" s="27"/>
      <c r="GW84" s="27"/>
      <c r="GX84" s="27"/>
      <c r="GY84" s="27"/>
      <c r="GZ84" s="27"/>
      <c r="HA84" s="27"/>
      <c r="HB84" s="27"/>
      <c r="HC84" s="27"/>
      <c r="HD84" s="27"/>
      <c r="HE84" s="27"/>
      <c r="HF84" s="27"/>
      <c r="HG84" s="27"/>
      <c r="HH84" s="27"/>
      <c r="HI84" s="27"/>
      <c r="HJ84" s="27"/>
      <c r="HK84" s="27"/>
      <c r="HL84" s="27"/>
      <c r="HM84" s="27"/>
      <c r="HN84" s="27"/>
      <c r="HO84" s="27"/>
      <c r="HP84" s="27"/>
      <c r="HQ84" s="27"/>
      <c r="HR84" s="27"/>
      <c r="HS84" s="27"/>
      <c r="HT84" s="27"/>
      <c r="HU84" s="27"/>
      <c r="HV84" s="27"/>
      <c r="HW84" s="27"/>
      <c r="HX84" s="27"/>
      <c r="HY84" s="27"/>
      <c r="HZ84" s="27"/>
      <c r="IA84" s="27"/>
      <c r="IB84" s="27"/>
      <c r="IC84" s="27"/>
      <c r="ID84" s="27"/>
      <c r="IE84" s="27"/>
      <c r="IF84" s="27"/>
      <c r="IG84" s="27"/>
      <c r="IH84" s="27"/>
      <c r="II84" s="27"/>
      <c r="IJ84" s="27"/>
      <c r="IK84" s="27"/>
      <c r="IL84" s="27"/>
      <c r="IM84" s="27"/>
      <c r="IN84" s="27"/>
      <c r="IO84" s="27"/>
      <c r="IP84" s="27"/>
      <c r="IQ84" s="27"/>
      <c r="IR84" s="27"/>
      <c r="IS84" s="27"/>
      <c r="IT84" s="27"/>
      <c r="IU84" s="27"/>
      <c r="IV84" s="27"/>
      <c r="IW84" s="27"/>
      <c r="IX84" s="27"/>
      <c r="IY84" s="27"/>
      <c r="IZ84" s="27"/>
      <c r="JA84" s="27"/>
      <c r="JB84" s="27"/>
      <c r="JC84" s="27"/>
      <c r="JD84" s="27"/>
      <c r="JE84" s="27"/>
      <c r="JF84" s="27"/>
      <c r="JG84" s="27"/>
      <c r="JH84" s="27"/>
      <c r="JI84" s="27"/>
      <c r="JJ84" s="27"/>
      <c r="JK84" s="27"/>
      <c r="JL84" s="27"/>
      <c r="JM84" s="27"/>
      <c r="JN84" s="27"/>
      <c r="JO84" s="27"/>
      <c r="JP84" s="27"/>
      <c r="JQ84" s="27"/>
      <c r="JR84" s="27"/>
      <c r="JS84" s="27"/>
      <c r="JT84" s="27"/>
      <c r="JU84" s="27"/>
      <c r="JV84" s="27"/>
      <c r="JW84" s="27"/>
      <c r="JX84" s="27"/>
      <c r="JY84" s="27"/>
      <c r="JZ84" s="27"/>
      <c r="KA84" s="27"/>
      <c r="KB84" s="27"/>
      <c r="KC84" s="27"/>
      <c r="KD84" s="27"/>
      <c r="KE84" s="27"/>
      <c r="KF84" s="27"/>
      <c r="KG84" s="27"/>
      <c r="KH84" s="27"/>
      <c r="KI84" s="27"/>
      <c r="KJ84" s="27"/>
      <c r="KK84" s="27"/>
      <c r="KL84" s="27"/>
      <c r="KM84" s="27"/>
      <c r="KN84" s="27"/>
      <c r="KO84" s="27"/>
      <c r="KP84" s="27"/>
      <c r="KQ84" s="27"/>
      <c r="KR84" s="27"/>
      <c r="KS84" s="27"/>
      <c r="KT84" s="27"/>
      <c r="KU84" s="27"/>
      <c r="KV84" s="27"/>
      <c r="KW84" s="27"/>
      <c r="KX84" s="27"/>
      <c r="KY84" s="27"/>
      <c r="KZ84" s="27"/>
      <c r="LA84" s="27"/>
      <c r="LB84" s="27"/>
      <c r="LC84" s="27"/>
      <c r="LD84" s="27"/>
      <c r="LE84" s="27"/>
      <c r="LF84" s="27"/>
      <c r="LG84" s="27"/>
      <c r="LH84" s="27"/>
      <c r="LI84" s="27"/>
      <c r="LJ84" s="27"/>
      <c r="LK84" s="27"/>
      <c r="LL84" s="27"/>
      <c r="LM84" s="27"/>
      <c r="LN84" s="27"/>
      <c r="LO84" s="27"/>
      <c r="LP84" s="27"/>
      <c r="LQ84" s="27"/>
      <c r="LR84" s="27"/>
      <c r="LS84" s="27"/>
      <c r="LT84" s="27"/>
      <c r="LU84" s="27"/>
      <c r="LV84" s="27"/>
      <c r="LW84" s="27"/>
      <c r="LX84" s="27"/>
      <c r="LY84" s="27"/>
      <c r="LZ84" s="27"/>
      <c r="MA84" s="27"/>
      <c r="MB84" s="27"/>
      <c r="MC84" s="27"/>
      <c r="MD84" s="27"/>
      <c r="ME84" s="27"/>
      <c r="MF84" s="27"/>
      <c r="MG84" s="27"/>
      <c r="MH84" s="27"/>
      <c r="MI84" s="27"/>
      <c r="MJ84" s="27"/>
      <c r="MK84" s="27"/>
      <c r="ML84" s="27"/>
      <c r="MM84" s="27"/>
      <c r="MN84" s="27"/>
      <c r="MO84" s="27"/>
      <c r="MP84" s="27"/>
      <c r="MQ84" s="27"/>
      <c r="MR84" s="27"/>
      <c r="MS84" s="27"/>
      <c r="MT84" s="27"/>
      <c r="MU84" s="27"/>
      <c r="MV84" s="27"/>
      <c r="MW84" s="27"/>
      <c r="MX84" s="27"/>
      <c r="MY84" s="27"/>
      <c r="MZ84" s="27"/>
      <c r="NA84" s="27"/>
      <c r="NB84" s="27"/>
      <c r="NC84" s="27"/>
      <c r="ND84" s="27"/>
      <c r="NE84" s="27"/>
      <c r="NF84" s="27"/>
      <c r="NG84" s="27"/>
      <c r="NH84" s="27"/>
      <c r="NI84" s="27"/>
      <c r="NJ84" s="27"/>
      <c r="NK84" s="27"/>
      <c r="NL84" s="27"/>
      <c r="NM84" s="27"/>
      <c r="NN84" s="27"/>
      <c r="NO84" s="27"/>
      <c r="NP84" s="27"/>
      <c r="NQ84" s="27"/>
    </row>
    <row r="85" spans="1:381" s="8" customFormat="1" ht="30" customHeight="1" thickBot="1" x14ac:dyDescent="0.2">
      <c r="A85" s="90"/>
      <c r="B85" s="41">
        <f t="shared" si="281"/>
        <v>3.4000000000000004</v>
      </c>
      <c r="C85" s="41" t="s">
        <v>103</v>
      </c>
      <c r="D85" s="42" t="s">
        <v>58</v>
      </c>
      <c r="E85" s="43">
        <v>0.5</v>
      </c>
      <c r="F85" s="44">
        <f t="shared" ca="1" si="282"/>
        <v>45964</v>
      </c>
      <c r="G85" s="44">
        <f t="shared" ca="1" si="283"/>
        <v>45966</v>
      </c>
      <c r="H85" s="45">
        <v>2</v>
      </c>
      <c r="I85" s="97"/>
      <c r="J85" s="6">
        <f t="shared" ca="1" si="251"/>
        <v>3</v>
      </c>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27"/>
      <c r="DY85" s="27"/>
      <c r="DZ85" s="27"/>
      <c r="EA85" s="27"/>
      <c r="EB85" s="27"/>
      <c r="EC85" s="27"/>
      <c r="ED85" s="27"/>
      <c r="EE85" s="27"/>
      <c r="EF85" s="27"/>
      <c r="EG85" s="27"/>
      <c r="EH85" s="27"/>
      <c r="EI85" s="27"/>
      <c r="EJ85" s="27"/>
      <c r="EK85" s="27"/>
      <c r="EL85" s="27"/>
      <c r="EM85" s="27"/>
      <c r="EN85" s="27"/>
      <c r="EO85" s="27"/>
      <c r="EP85" s="27"/>
      <c r="EQ85" s="27"/>
      <c r="ER85" s="27"/>
      <c r="ES85" s="27"/>
      <c r="ET85" s="27"/>
      <c r="EU85" s="27"/>
      <c r="EV85" s="27"/>
      <c r="EW85" s="27"/>
      <c r="EX85" s="27"/>
      <c r="EY85" s="27"/>
      <c r="EZ85" s="27"/>
      <c r="FA85" s="27"/>
      <c r="FB85" s="27"/>
      <c r="FC85" s="27"/>
      <c r="FD85" s="27"/>
      <c r="FE85" s="27"/>
      <c r="FF85" s="27"/>
      <c r="FG85" s="27"/>
      <c r="FH85" s="27"/>
      <c r="FI85" s="27"/>
      <c r="FJ85" s="27"/>
      <c r="FK85" s="27"/>
      <c r="FL85" s="27"/>
      <c r="FM85" s="27"/>
      <c r="FN85" s="27"/>
      <c r="FO85" s="27"/>
      <c r="FP85" s="27"/>
      <c r="FQ85" s="27"/>
      <c r="FR85" s="27"/>
      <c r="FS85" s="27"/>
      <c r="FT85" s="27"/>
      <c r="FU85" s="27"/>
      <c r="FV85" s="27"/>
      <c r="FW85" s="27"/>
      <c r="FX85" s="27"/>
      <c r="FY85" s="27"/>
      <c r="FZ85" s="27"/>
      <c r="GA85" s="27"/>
      <c r="GB85" s="27"/>
      <c r="GC85" s="27"/>
      <c r="GD85" s="27"/>
      <c r="GE85" s="27"/>
      <c r="GF85" s="27"/>
      <c r="GG85" s="27"/>
      <c r="GH85" s="27"/>
      <c r="GI85" s="27"/>
      <c r="GJ85" s="27"/>
      <c r="GK85" s="27"/>
      <c r="GL85" s="27"/>
      <c r="GM85" s="27"/>
      <c r="GN85" s="27"/>
      <c r="GO85" s="27"/>
      <c r="GP85" s="27"/>
      <c r="GQ85" s="27"/>
      <c r="GR85" s="27"/>
      <c r="GS85" s="27"/>
      <c r="GT85" s="27"/>
      <c r="GU85" s="27"/>
      <c r="GV85" s="27"/>
      <c r="GW85" s="27"/>
      <c r="GX85" s="27"/>
      <c r="GY85" s="27"/>
      <c r="GZ85" s="27"/>
      <c r="HA85" s="27"/>
      <c r="HB85" s="27"/>
      <c r="HC85" s="27"/>
      <c r="HD85" s="27"/>
      <c r="HE85" s="27"/>
      <c r="HF85" s="27"/>
      <c r="HG85" s="27"/>
      <c r="HH85" s="27"/>
      <c r="HI85" s="27"/>
      <c r="HJ85" s="27"/>
      <c r="HK85" s="27"/>
      <c r="HL85" s="27"/>
      <c r="HM85" s="27"/>
      <c r="HN85" s="27"/>
      <c r="HO85" s="27"/>
      <c r="HP85" s="27"/>
      <c r="HQ85" s="27"/>
      <c r="HR85" s="27"/>
      <c r="HS85" s="27"/>
      <c r="HT85" s="27"/>
      <c r="HU85" s="27"/>
      <c r="HV85" s="27"/>
      <c r="HW85" s="27"/>
      <c r="HX85" s="27"/>
      <c r="HY85" s="27"/>
      <c r="HZ85" s="27"/>
      <c r="IA85" s="27"/>
      <c r="IB85" s="27"/>
      <c r="IC85" s="27"/>
      <c r="ID85" s="27"/>
      <c r="IE85" s="27"/>
      <c r="IF85" s="27"/>
      <c r="IG85" s="27"/>
      <c r="IH85" s="27"/>
      <c r="II85" s="27"/>
      <c r="IJ85" s="27"/>
      <c r="IK85" s="27"/>
      <c r="IL85" s="27"/>
      <c r="IM85" s="27"/>
      <c r="IN85" s="27"/>
      <c r="IO85" s="27"/>
      <c r="IP85" s="27"/>
      <c r="IQ85" s="27"/>
      <c r="IR85" s="27"/>
      <c r="IS85" s="27"/>
      <c r="IT85" s="27"/>
      <c r="IU85" s="27"/>
      <c r="IV85" s="27"/>
      <c r="IW85" s="27"/>
      <c r="IX85" s="27"/>
      <c r="IY85" s="27"/>
      <c r="IZ85" s="27"/>
      <c r="JA85" s="27"/>
      <c r="JB85" s="27"/>
      <c r="JC85" s="27"/>
      <c r="JD85" s="27"/>
      <c r="JE85" s="27"/>
      <c r="JF85" s="27"/>
      <c r="JG85" s="27"/>
      <c r="JH85" s="27"/>
      <c r="JI85" s="27"/>
      <c r="JJ85" s="27"/>
      <c r="JK85" s="27"/>
      <c r="JL85" s="27"/>
      <c r="JM85" s="27"/>
      <c r="JN85" s="27"/>
      <c r="JO85" s="27"/>
      <c r="JP85" s="27"/>
      <c r="JQ85" s="27"/>
      <c r="JR85" s="27"/>
      <c r="JS85" s="27"/>
      <c r="JT85" s="27"/>
      <c r="JU85" s="27"/>
      <c r="JV85" s="27"/>
      <c r="JW85" s="27"/>
      <c r="JX85" s="27"/>
      <c r="JY85" s="27"/>
      <c r="JZ85" s="27"/>
      <c r="KA85" s="27"/>
      <c r="KB85" s="27"/>
      <c r="KC85" s="27"/>
      <c r="KD85" s="27"/>
      <c r="KE85" s="27"/>
      <c r="KF85" s="27"/>
      <c r="KG85" s="27"/>
      <c r="KH85" s="27"/>
      <c r="KI85" s="27"/>
      <c r="KJ85" s="27"/>
      <c r="KK85" s="27"/>
      <c r="KL85" s="27"/>
      <c r="KM85" s="27"/>
      <c r="KN85" s="27"/>
      <c r="KO85" s="27"/>
      <c r="KP85" s="27"/>
      <c r="KQ85" s="27"/>
      <c r="KR85" s="27"/>
      <c r="KS85" s="27"/>
      <c r="KT85" s="27"/>
      <c r="KU85" s="27"/>
      <c r="KV85" s="27"/>
      <c r="KW85" s="27"/>
      <c r="KX85" s="27"/>
      <c r="KY85" s="27"/>
      <c r="KZ85" s="27"/>
      <c r="LA85" s="27"/>
      <c r="LB85" s="27"/>
      <c r="LC85" s="27"/>
      <c r="LD85" s="27"/>
      <c r="LE85" s="27"/>
      <c r="LF85" s="27"/>
      <c r="LG85" s="27"/>
      <c r="LH85" s="27"/>
      <c r="LI85" s="27"/>
      <c r="LJ85" s="27"/>
      <c r="LK85" s="27"/>
      <c r="LL85" s="27"/>
      <c r="LM85" s="27"/>
      <c r="LN85" s="27"/>
      <c r="LO85" s="27"/>
      <c r="LP85" s="27"/>
      <c r="LQ85" s="27"/>
      <c r="LR85" s="27"/>
      <c r="LS85" s="27"/>
      <c r="LT85" s="27"/>
      <c r="LU85" s="27"/>
      <c r="LV85" s="27"/>
      <c r="LW85" s="27"/>
      <c r="LX85" s="27"/>
      <c r="LY85" s="27"/>
      <c r="LZ85" s="27"/>
      <c r="MA85" s="27"/>
      <c r="MB85" s="27"/>
      <c r="MC85" s="27"/>
      <c r="MD85" s="27"/>
      <c r="ME85" s="27"/>
      <c r="MF85" s="27"/>
      <c r="MG85" s="27"/>
      <c r="MH85" s="27"/>
      <c r="MI85" s="27"/>
      <c r="MJ85" s="27"/>
      <c r="MK85" s="27"/>
      <c r="ML85" s="27"/>
      <c r="MM85" s="27"/>
      <c r="MN85" s="27"/>
      <c r="MO85" s="27"/>
      <c r="MP85" s="27"/>
      <c r="MQ85" s="27"/>
      <c r="MR85" s="27"/>
      <c r="MS85" s="27"/>
      <c r="MT85" s="27"/>
      <c r="MU85" s="27"/>
      <c r="MV85" s="27"/>
      <c r="MW85" s="27"/>
      <c r="MX85" s="27"/>
      <c r="MY85" s="27"/>
      <c r="MZ85" s="27"/>
      <c r="NA85" s="27"/>
      <c r="NB85" s="27"/>
      <c r="NC85" s="27"/>
      <c r="ND85" s="27"/>
      <c r="NE85" s="27"/>
      <c r="NF85" s="27"/>
      <c r="NG85" s="27"/>
      <c r="NH85" s="27"/>
      <c r="NI85" s="27"/>
      <c r="NJ85" s="27"/>
      <c r="NK85" s="27"/>
      <c r="NL85" s="27"/>
      <c r="NM85" s="27"/>
      <c r="NN85" s="27"/>
      <c r="NO85" s="27"/>
      <c r="NP85" s="27"/>
      <c r="NQ85" s="27"/>
    </row>
    <row r="86" spans="1:381" s="8" customFormat="1" ht="30" customHeight="1" thickBot="1" x14ac:dyDescent="0.2">
      <c r="A86" s="90"/>
      <c r="B86" s="41">
        <f t="shared" si="281"/>
        <v>3.5000000000000004</v>
      </c>
      <c r="C86" s="41" t="s">
        <v>104</v>
      </c>
      <c r="D86" s="42" t="s">
        <v>58</v>
      </c>
      <c r="E86" s="43">
        <v>0.5</v>
      </c>
      <c r="F86" s="44">
        <f ca="1">+F85</f>
        <v>45964</v>
      </c>
      <c r="G86" s="44">
        <f t="shared" ca="1" si="283"/>
        <v>45979</v>
      </c>
      <c r="H86" s="45">
        <v>15</v>
      </c>
      <c r="I86" s="97"/>
      <c r="J86" s="6">
        <f t="shared" ca="1" si="251"/>
        <v>16</v>
      </c>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c r="EI86" s="27"/>
      <c r="EJ86" s="27"/>
      <c r="EK86" s="27"/>
      <c r="EL86" s="27"/>
      <c r="EM86" s="27"/>
      <c r="EN86" s="27"/>
      <c r="EO86" s="27"/>
      <c r="EP86" s="27"/>
      <c r="EQ86" s="27"/>
      <c r="ER86" s="27"/>
      <c r="ES86" s="27"/>
      <c r="ET86" s="27"/>
      <c r="EU86" s="27"/>
      <c r="EV86" s="27"/>
      <c r="EW86" s="27"/>
      <c r="EX86" s="27"/>
      <c r="EY86" s="27"/>
      <c r="EZ86" s="27"/>
      <c r="FA86" s="27"/>
      <c r="FB86" s="27"/>
      <c r="FC86" s="27"/>
      <c r="FD86" s="27"/>
      <c r="FE86" s="27"/>
      <c r="FF86" s="27"/>
      <c r="FG86" s="27"/>
      <c r="FH86" s="27"/>
      <c r="FI86" s="27"/>
      <c r="FJ86" s="27"/>
      <c r="FK86" s="27"/>
      <c r="FL86" s="27"/>
      <c r="FM86" s="27"/>
      <c r="FN86" s="27"/>
      <c r="FO86" s="27"/>
      <c r="FP86" s="27"/>
      <c r="FQ86" s="27"/>
      <c r="FR86" s="27"/>
      <c r="FS86" s="27"/>
      <c r="FT86" s="27"/>
      <c r="FU86" s="27"/>
      <c r="FV86" s="27"/>
      <c r="FW86" s="27"/>
      <c r="FX86" s="27"/>
      <c r="FY86" s="27"/>
      <c r="FZ86" s="27"/>
      <c r="GA86" s="27"/>
      <c r="GB86" s="27"/>
      <c r="GC86" s="27"/>
      <c r="GD86" s="27"/>
      <c r="GE86" s="27"/>
      <c r="GF86" s="27"/>
      <c r="GG86" s="27"/>
      <c r="GH86" s="27"/>
      <c r="GI86" s="27"/>
      <c r="GJ86" s="27"/>
      <c r="GK86" s="27"/>
      <c r="GL86" s="27"/>
      <c r="GM86" s="27"/>
      <c r="GN86" s="27"/>
      <c r="GO86" s="27"/>
      <c r="GP86" s="27"/>
      <c r="GQ86" s="27"/>
      <c r="GR86" s="27"/>
      <c r="GS86" s="27"/>
      <c r="GT86" s="27"/>
      <c r="GU86" s="27"/>
      <c r="GV86" s="27"/>
      <c r="GW86" s="27"/>
      <c r="GX86" s="27"/>
      <c r="GY86" s="27"/>
      <c r="GZ86" s="27"/>
      <c r="HA86" s="27"/>
      <c r="HB86" s="27"/>
      <c r="HC86" s="27"/>
      <c r="HD86" s="27"/>
      <c r="HE86" s="27"/>
      <c r="HF86" s="27"/>
      <c r="HG86" s="27"/>
      <c r="HH86" s="27"/>
      <c r="HI86" s="27"/>
      <c r="HJ86" s="27"/>
      <c r="HK86" s="27"/>
      <c r="HL86" s="27"/>
      <c r="HM86" s="27"/>
      <c r="HN86" s="27"/>
      <c r="HO86" s="27"/>
      <c r="HP86" s="27"/>
      <c r="HQ86" s="27"/>
      <c r="HR86" s="27"/>
      <c r="HS86" s="27"/>
      <c r="HT86" s="27"/>
      <c r="HU86" s="27"/>
      <c r="HV86" s="27"/>
      <c r="HW86" s="27"/>
      <c r="HX86" s="27"/>
      <c r="HY86" s="27"/>
      <c r="HZ86" s="27"/>
      <c r="IA86" s="27"/>
      <c r="IB86" s="27"/>
      <c r="IC86" s="27"/>
      <c r="ID86" s="27"/>
      <c r="IE86" s="27"/>
      <c r="IF86" s="27"/>
      <c r="IG86" s="27"/>
      <c r="IH86" s="27"/>
      <c r="II86" s="27"/>
      <c r="IJ86" s="27"/>
      <c r="IK86" s="27"/>
      <c r="IL86" s="27"/>
      <c r="IM86" s="27"/>
      <c r="IN86" s="27"/>
      <c r="IO86" s="27"/>
      <c r="IP86" s="27"/>
      <c r="IQ86" s="27"/>
      <c r="IR86" s="27"/>
      <c r="IS86" s="27"/>
      <c r="IT86" s="27"/>
      <c r="IU86" s="27"/>
      <c r="IV86" s="27"/>
      <c r="IW86" s="27"/>
      <c r="IX86" s="27"/>
      <c r="IY86" s="27"/>
      <c r="IZ86" s="27"/>
      <c r="JA86" s="27"/>
      <c r="JB86" s="27"/>
      <c r="JC86" s="27"/>
      <c r="JD86" s="27"/>
      <c r="JE86" s="27"/>
      <c r="JF86" s="27"/>
      <c r="JG86" s="27"/>
      <c r="JH86" s="27"/>
      <c r="JI86" s="27"/>
      <c r="JJ86" s="27"/>
      <c r="JK86" s="27"/>
      <c r="JL86" s="27"/>
      <c r="JM86" s="27"/>
      <c r="JN86" s="27"/>
      <c r="JO86" s="27"/>
      <c r="JP86" s="27"/>
      <c r="JQ86" s="27"/>
      <c r="JR86" s="27"/>
      <c r="JS86" s="27"/>
      <c r="JT86" s="27"/>
      <c r="JU86" s="27"/>
      <c r="JV86" s="27"/>
      <c r="JW86" s="27"/>
      <c r="JX86" s="27"/>
      <c r="JY86" s="27"/>
      <c r="JZ86" s="27"/>
      <c r="KA86" s="27"/>
      <c r="KB86" s="27"/>
      <c r="KC86" s="27"/>
      <c r="KD86" s="27"/>
      <c r="KE86" s="27"/>
      <c r="KF86" s="27"/>
      <c r="KG86" s="27"/>
      <c r="KH86" s="27"/>
      <c r="KI86" s="27"/>
      <c r="KJ86" s="27"/>
      <c r="KK86" s="27"/>
      <c r="KL86" s="27"/>
      <c r="KM86" s="27"/>
      <c r="KN86" s="27"/>
      <c r="KO86" s="27"/>
      <c r="KP86" s="27"/>
      <c r="KQ86" s="27"/>
      <c r="KR86" s="27"/>
      <c r="KS86" s="27"/>
      <c r="KT86" s="27"/>
      <c r="KU86" s="27"/>
      <c r="KV86" s="27"/>
      <c r="KW86" s="27"/>
      <c r="KX86" s="27"/>
      <c r="KY86" s="27"/>
      <c r="KZ86" s="27"/>
      <c r="LA86" s="27"/>
      <c r="LB86" s="27"/>
      <c r="LC86" s="27"/>
      <c r="LD86" s="27"/>
      <c r="LE86" s="27"/>
      <c r="LF86" s="27"/>
      <c r="LG86" s="27"/>
      <c r="LH86" s="27"/>
      <c r="LI86" s="27"/>
      <c r="LJ86" s="27"/>
      <c r="LK86" s="27"/>
      <c r="LL86" s="27"/>
      <c r="LM86" s="27"/>
      <c r="LN86" s="27"/>
      <c r="LO86" s="27"/>
      <c r="LP86" s="27"/>
      <c r="LQ86" s="27"/>
      <c r="LR86" s="27"/>
      <c r="LS86" s="27"/>
      <c r="LT86" s="27"/>
      <c r="LU86" s="27"/>
      <c r="LV86" s="27"/>
      <c r="LW86" s="27"/>
      <c r="LX86" s="27"/>
      <c r="LY86" s="27"/>
      <c r="LZ86" s="27"/>
      <c r="MA86" s="27"/>
      <c r="MB86" s="27"/>
      <c r="MC86" s="27"/>
      <c r="MD86" s="27"/>
      <c r="ME86" s="27"/>
      <c r="MF86" s="27"/>
      <c r="MG86" s="27"/>
      <c r="MH86" s="27"/>
      <c r="MI86" s="27"/>
      <c r="MJ86" s="27"/>
      <c r="MK86" s="27"/>
      <c r="ML86" s="27"/>
      <c r="MM86" s="27"/>
      <c r="MN86" s="27"/>
      <c r="MO86" s="27"/>
      <c r="MP86" s="27"/>
      <c r="MQ86" s="27"/>
      <c r="MR86" s="27"/>
      <c r="MS86" s="27"/>
      <c r="MT86" s="27"/>
      <c r="MU86" s="27"/>
      <c r="MV86" s="27"/>
      <c r="MW86" s="27"/>
      <c r="MX86" s="27"/>
      <c r="MY86" s="27"/>
      <c r="MZ86" s="27"/>
      <c r="NA86" s="27"/>
      <c r="NB86" s="27"/>
      <c r="NC86" s="27"/>
      <c r="ND86" s="27"/>
      <c r="NE86" s="27"/>
      <c r="NF86" s="27"/>
      <c r="NG86" s="27"/>
      <c r="NH86" s="27"/>
      <c r="NI86" s="27"/>
      <c r="NJ86" s="27"/>
      <c r="NK86" s="27"/>
      <c r="NL86" s="27"/>
      <c r="NM86" s="27"/>
      <c r="NN86" s="27"/>
      <c r="NO86" s="27"/>
      <c r="NP86" s="27"/>
      <c r="NQ86" s="27"/>
    </row>
    <row r="87" spans="1:381" s="8" customFormat="1" ht="30" customHeight="1" thickBot="1" x14ac:dyDescent="0.2">
      <c r="A87" s="90"/>
      <c r="B87" s="100">
        <v>4</v>
      </c>
      <c r="C87" s="101"/>
      <c r="D87" s="42"/>
      <c r="E87" s="43">
        <v>0</v>
      </c>
      <c r="F87" s="44"/>
      <c r="G87" s="44">
        <f t="shared" si="283"/>
        <v>0</v>
      </c>
      <c r="H87" s="45">
        <v>0</v>
      </c>
      <c r="I87" s="97"/>
      <c r="J87" s="6" t="str">
        <f t="shared" si="251"/>
        <v/>
      </c>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c r="EB87" s="27"/>
      <c r="EC87" s="27"/>
      <c r="ED87" s="27"/>
      <c r="EE87" s="27"/>
      <c r="EF87" s="27"/>
      <c r="EG87" s="27"/>
      <c r="EH87" s="27"/>
      <c r="EI87" s="27"/>
      <c r="EJ87" s="27"/>
      <c r="EK87" s="27"/>
      <c r="EL87" s="27"/>
      <c r="EM87" s="27"/>
      <c r="EN87" s="27"/>
      <c r="EO87" s="27"/>
      <c r="EP87" s="27"/>
      <c r="EQ87" s="27"/>
      <c r="ER87" s="27"/>
      <c r="ES87" s="27"/>
      <c r="ET87" s="27"/>
      <c r="EU87" s="27"/>
      <c r="EV87" s="27"/>
      <c r="EW87" s="27"/>
      <c r="EX87" s="27"/>
      <c r="EY87" s="27"/>
      <c r="EZ87" s="27"/>
      <c r="FA87" s="27"/>
      <c r="FB87" s="27"/>
      <c r="FC87" s="27"/>
      <c r="FD87" s="27"/>
      <c r="FE87" s="27"/>
      <c r="FF87" s="27"/>
      <c r="FG87" s="27"/>
      <c r="FH87" s="27"/>
      <c r="FI87" s="27"/>
      <c r="FJ87" s="27"/>
      <c r="FK87" s="27"/>
      <c r="FL87" s="27"/>
      <c r="FM87" s="27"/>
      <c r="FN87" s="27"/>
      <c r="FO87" s="27"/>
      <c r="FP87" s="27"/>
      <c r="FQ87" s="27"/>
      <c r="FR87" s="27"/>
      <c r="FS87" s="27"/>
      <c r="FT87" s="27"/>
      <c r="FU87" s="27"/>
      <c r="FV87" s="27"/>
      <c r="FW87" s="27"/>
      <c r="FX87" s="27"/>
      <c r="FY87" s="27"/>
      <c r="FZ87" s="27"/>
      <c r="GA87" s="27"/>
      <c r="GB87" s="27"/>
      <c r="GC87" s="27"/>
      <c r="GD87" s="27"/>
      <c r="GE87" s="27"/>
      <c r="GF87" s="27"/>
      <c r="GG87" s="27"/>
      <c r="GH87" s="27"/>
      <c r="GI87" s="27"/>
      <c r="GJ87" s="27"/>
      <c r="GK87" s="27"/>
      <c r="GL87" s="27"/>
      <c r="GM87" s="27"/>
      <c r="GN87" s="27"/>
      <c r="GO87" s="27"/>
      <c r="GP87" s="27"/>
      <c r="GQ87" s="27"/>
      <c r="GR87" s="27"/>
      <c r="GS87" s="27"/>
      <c r="GT87" s="27"/>
      <c r="GU87" s="27"/>
      <c r="GV87" s="27"/>
      <c r="GW87" s="27"/>
      <c r="GX87" s="27"/>
      <c r="GY87" s="27"/>
      <c r="GZ87" s="27"/>
      <c r="HA87" s="27"/>
      <c r="HB87" s="27"/>
      <c r="HC87" s="27"/>
      <c r="HD87" s="27"/>
      <c r="HE87" s="27"/>
      <c r="HF87" s="27"/>
      <c r="HG87" s="27"/>
      <c r="HH87" s="27"/>
      <c r="HI87" s="27"/>
      <c r="HJ87" s="27"/>
      <c r="HK87" s="27"/>
      <c r="HL87" s="27"/>
      <c r="HM87" s="27"/>
      <c r="HN87" s="27"/>
      <c r="HO87" s="27"/>
      <c r="HP87" s="27"/>
      <c r="HQ87" s="27"/>
      <c r="HR87" s="27"/>
      <c r="HS87" s="27"/>
      <c r="HT87" s="27"/>
      <c r="HU87" s="27"/>
      <c r="HV87" s="27"/>
      <c r="HW87" s="27"/>
      <c r="HX87" s="27"/>
      <c r="HY87" s="27"/>
      <c r="HZ87" s="27"/>
      <c r="IA87" s="27"/>
      <c r="IB87" s="27"/>
      <c r="IC87" s="27"/>
      <c r="ID87" s="27"/>
      <c r="IE87" s="27"/>
      <c r="IF87" s="27"/>
      <c r="IG87" s="27"/>
      <c r="IH87" s="27"/>
      <c r="II87" s="27"/>
      <c r="IJ87" s="27"/>
      <c r="IK87" s="27"/>
      <c r="IL87" s="27"/>
      <c r="IM87" s="27"/>
      <c r="IN87" s="27"/>
      <c r="IO87" s="27"/>
      <c r="IP87" s="27"/>
      <c r="IQ87" s="27"/>
      <c r="IR87" s="27"/>
      <c r="IS87" s="27"/>
      <c r="IT87" s="27"/>
      <c r="IU87" s="27"/>
      <c r="IV87" s="27"/>
      <c r="IW87" s="27"/>
      <c r="IX87" s="27"/>
      <c r="IY87" s="27"/>
      <c r="IZ87" s="27"/>
      <c r="JA87" s="27"/>
      <c r="JB87" s="27"/>
      <c r="JC87" s="27"/>
      <c r="JD87" s="27"/>
      <c r="JE87" s="27"/>
      <c r="JF87" s="27"/>
      <c r="JG87" s="27"/>
      <c r="JH87" s="27"/>
      <c r="JI87" s="27"/>
      <c r="JJ87" s="27"/>
      <c r="JK87" s="27"/>
      <c r="JL87" s="27"/>
      <c r="JM87" s="27"/>
      <c r="JN87" s="27"/>
      <c r="JO87" s="27"/>
      <c r="JP87" s="27"/>
      <c r="JQ87" s="27"/>
      <c r="JR87" s="27"/>
      <c r="JS87" s="27"/>
      <c r="JT87" s="27"/>
      <c r="JU87" s="27"/>
      <c r="JV87" s="27"/>
      <c r="JW87" s="27"/>
      <c r="JX87" s="27"/>
      <c r="JY87" s="27"/>
      <c r="JZ87" s="27"/>
      <c r="KA87" s="27"/>
      <c r="KB87" s="27"/>
      <c r="KC87" s="27"/>
      <c r="KD87" s="27"/>
      <c r="KE87" s="27"/>
      <c r="KF87" s="27"/>
      <c r="KG87" s="27"/>
      <c r="KH87" s="27"/>
      <c r="KI87" s="27"/>
      <c r="KJ87" s="27"/>
      <c r="KK87" s="27"/>
      <c r="KL87" s="27"/>
      <c r="KM87" s="27"/>
      <c r="KN87" s="27"/>
      <c r="KO87" s="27"/>
      <c r="KP87" s="27"/>
      <c r="KQ87" s="27"/>
      <c r="KR87" s="27"/>
      <c r="KS87" s="27"/>
      <c r="KT87" s="27"/>
      <c r="KU87" s="27"/>
      <c r="KV87" s="27"/>
      <c r="KW87" s="27"/>
      <c r="KX87" s="27"/>
      <c r="KY87" s="27"/>
      <c r="KZ87" s="27"/>
      <c r="LA87" s="27"/>
      <c r="LB87" s="27"/>
      <c r="LC87" s="27"/>
      <c r="LD87" s="27"/>
      <c r="LE87" s="27"/>
      <c r="LF87" s="27"/>
      <c r="LG87" s="27"/>
      <c r="LH87" s="27"/>
      <c r="LI87" s="27"/>
      <c r="LJ87" s="27"/>
      <c r="LK87" s="27"/>
      <c r="LL87" s="27"/>
      <c r="LM87" s="27"/>
      <c r="LN87" s="27"/>
      <c r="LO87" s="27"/>
      <c r="LP87" s="27"/>
      <c r="LQ87" s="27"/>
      <c r="LR87" s="27"/>
      <c r="LS87" s="27"/>
      <c r="LT87" s="27"/>
      <c r="LU87" s="27"/>
      <c r="LV87" s="27"/>
      <c r="LW87" s="27"/>
      <c r="LX87" s="27"/>
      <c r="LY87" s="27"/>
      <c r="LZ87" s="27"/>
      <c r="MA87" s="27"/>
      <c r="MB87" s="27"/>
      <c r="MC87" s="27"/>
      <c r="MD87" s="27"/>
      <c r="ME87" s="27"/>
      <c r="MF87" s="27"/>
      <c r="MG87" s="27"/>
      <c r="MH87" s="27"/>
      <c r="MI87" s="27"/>
      <c r="MJ87" s="27"/>
      <c r="MK87" s="27"/>
      <c r="ML87" s="27"/>
      <c r="MM87" s="27"/>
      <c r="MN87" s="27"/>
      <c r="MO87" s="27"/>
      <c r="MP87" s="27"/>
      <c r="MQ87" s="27"/>
      <c r="MR87" s="27"/>
      <c r="MS87" s="27"/>
      <c r="MT87" s="27"/>
      <c r="MU87" s="27"/>
      <c r="MV87" s="27"/>
      <c r="MW87" s="27"/>
      <c r="MX87" s="27"/>
      <c r="MY87" s="27"/>
      <c r="MZ87" s="27"/>
      <c r="NA87" s="27"/>
      <c r="NB87" s="27"/>
      <c r="NC87" s="27"/>
      <c r="ND87" s="27"/>
      <c r="NE87" s="27"/>
      <c r="NF87" s="27"/>
      <c r="NG87" s="27"/>
      <c r="NH87" s="27"/>
      <c r="NI87" s="27"/>
      <c r="NJ87" s="27"/>
      <c r="NK87" s="27"/>
      <c r="NL87" s="27"/>
      <c r="NM87" s="27"/>
      <c r="NN87" s="27"/>
      <c r="NO87" s="27"/>
      <c r="NP87" s="27"/>
      <c r="NQ87" s="27"/>
    </row>
    <row r="88" spans="1:381" s="89" customFormat="1" ht="30" customHeight="1" thickBot="1" x14ac:dyDescent="0.2">
      <c r="A88" s="90"/>
      <c r="B88" s="81" t="s">
        <v>81</v>
      </c>
      <c r="C88" s="81"/>
      <c r="D88" s="82"/>
      <c r="E88" s="83"/>
      <c r="F88" s="84"/>
      <c r="G88" s="85"/>
      <c r="H88" s="86"/>
      <c r="I88" s="96"/>
      <c r="J88" s="87" t="str">
        <f t="shared" si="251"/>
        <v/>
      </c>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8"/>
      <c r="BR88" s="88"/>
      <c r="BS88" s="88"/>
      <c r="BT88" s="88"/>
      <c r="BU88" s="88"/>
      <c r="BV88" s="88"/>
      <c r="BW88" s="88"/>
      <c r="BX88" s="88"/>
      <c r="BY88" s="88"/>
      <c r="BZ88" s="88"/>
      <c r="CA88" s="88"/>
      <c r="CB88" s="88"/>
      <c r="CC88" s="88"/>
      <c r="CD88" s="88"/>
      <c r="CE88" s="88"/>
      <c r="CF88" s="88"/>
      <c r="CG88" s="88"/>
      <c r="CH88" s="88"/>
      <c r="CI88" s="88"/>
      <c r="CJ88" s="88"/>
      <c r="CK88" s="88"/>
      <c r="CL88" s="88"/>
      <c r="CM88" s="88"/>
      <c r="CN88" s="88"/>
      <c r="CO88" s="88"/>
      <c r="CP88" s="88"/>
      <c r="CQ88" s="88"/>
      <c r="CR88" s="88"/>
      <c r="CS88" s="88"/>
      <c r="CT88" s="88"/>
      <c r="CU88" s="88"/>
      <c r="CV88" s="88"/>
      <c r="CW88" s="88"/>
      <c r="CX88" s="88"/>
      <c r="CY88" s="88"/>
      <c r="CZ88" s="88"/>
      <c r="DA88" s="88"/>
      <c r="DB88" s="88"/>
      <c r="DC88" s="88"/>
      <c r="DD88" s="88"/>
      <c r="DE88" s="88"/>
      <c r="DF88" s="88"/>
      <c r="DG88" s="88"/>
      <c r="DH88" s="88"/>
      <c r="DI88" s="88"/>
      <c r="DJ88" s="88"/>
      <c r="DK88" s="88"/>
      <c r="DL88" s="88"/>
      <c r="DM88" s="88"/>
      <c r="DN88" s="88"/>
      <c r="DO88" s="88"/>
      <c r="DP88" s="88"/>
      <c r="DQ88" s="88"/>
      <c r="DR88" s="88"/>
      <c r="DS88" s="88"/>
      <c r="DT88" s="88"/>
      <c r="DU88" s="88"/>
      <c r="DV88" s="88"/>
      <c r="DW88" s="88"/>
      <c r="DX88" s="88"/>
      <c r="DY88" s="88"/>
      <c r="DZ88" s="88"/>
      <c r="EA88" s="88"/>
      <c r="EB88" s="88"/>
      <c r="EC88" s="88"/>
      <c r="ED88" s="88"/>
      <c r="EE88" s="88"/>
      <c r="EF88" s="88"/>
      <c r="EG88" s="88"/>
      <c r="EH88" s="88"/>
      <c r="EI88" s="88"/>
      <c r="EJ88" s="88"/>
      <c r="EK88" s="88"/>
      <c r="EL88" s="88"/>
      <c r="EM88" s="88"/>
      <c r="EN88" s="88"/>
      <c r="EO88" s="88"/>
      <c r="EP88" s="88"/>
      <c r="EQ88" s="88"/>
      <c r="ER88" s="88"/>
      <c r="ES88" s="88"/>
      <c r="ET88" s="88"/>
      <c r="EU88" s="88"/>
      <c r="EV88" s="88"/>
      <c r="EW88" s="88"/>
      <c r="EX88" s="88"/>
      <c r="EY88" s="88"/>
      <c r="EZ88" s="88"/>
      <c r="FA88" s="88"/>
      <c r="FB88" s="88"/>
      <c r="FC88" s="88"/>
      <c r="FD88" s="88"/>
      <c r="FE88" s="88"/>
      <c r="FF88" s="88"/>
      <c r="FG88" s="88"/>
      <c r="FH88" s="88"/>
      <c r="FI88" s="88"/>
      <c r="FJ88" s="88"/>
      <c r="FK88" s="88"/>
      <c r="FL88" s="88"/>
      <c r="FM88" s="88"/>
      <c r="FN88" s="88"/>
      <c r="FO88" s="88"/>
      <c r="FP88" s="88"/>
      <c r="FQ88" s="88"/>
      <c r="FR88" s="88"/>
      <c r="FS88" s="88"/>
      <c r="FT88" s="88"/>
      <c r="FU88" s="88"/>
      <c r="FV88" s="88"/>
      <c r="FW88" s="88"/>
      <c r="FX88" s="88"/>
      <c r="FY88" s="88"/>
      <c r="FZ88" s="88"/>
      <c r="GA88" s="88"/>
      <c r="GB88" s="88"/>
      <c r="GC88" s="88"/>
      <c r="GD88" s="88"/>
      <c r="GE88" s="88"/>
      <c r="GF88" s="88"/>
      <c r="GG88" s="88"/>
      <c r="GH88" s="88"/>
      <c r="GI88" s="88"/>
      <c r="GJ88" s="88"/>
      <c r="GK88" s="88"/>
      <c r="GL88" s="88"/>
      <c r="GM88" s="88"/>
      <c r="GN88" s="88"/>
      <c r="GO88" s="88"/>
      <c r="GP88" s="88"/>
      <c r="GQ88" s="88"/>
      <c r="GR88" s="88"/>
      <c r="GS88" s="88"/>
      <c r="GT88" s="88"/>
      <c r="GU88" s="88"/>
      <c r="GV88" s="88"/>
      <c r="GW88" s="88"/>
      <c r="GX88" s="88"/>
      <c r="GY88" s="88"/>
      <c r="GZ88" s="88"/>
      <c r="HA88" s="88"/>
      <c r="HB88" s="88"/>
      <c r="HC88" s="88"/>
      <c r="HD88" s="88"/>
      <c r="HE88" s="88"/>
      <c r="HF88" s="88"/>
      <c r="HG88" s="88"/>
      <c r="HH88" s="88"/>
      <c r="HI88" s="88"/>
      <c r="HJ88" s="88"/>
      <c r="HK88" s="88"/>
      <c r="HL88" s="88"/>
      <c r="HM88" s="88"/>
      <c r="HN88" s="88"/>
      <c r="HO88" s="88"/>
      <c r="HP88" s="88"/>
      <c r="HQ88" s="88"/>
      <c r="HR88" s="88"/>
      <c r="HS88" s="88"/>
      <c r="HT88" s="88"/>
      <c r="HU88" s="88"/>
      <c r="HV88" s="88"/>
      <c r="HW88" s="88"/>
      <c r="HX88" s="88"/>
      <c r="HY88" s="88"/>
      <c r="HZ88" s="88"/>
      <c r="IA88" s="88"/>
      <c r="IB88" s="88"/>
      <c r="IC88" s="88"/>
      <c r="ID88" s="88"/>
      <c r="IE88" s="88"/>
      <c r="IF88" s="88"/>
      <c r="IG88" s="88"/>
      <c r="IH88" s="88"/>
      <c r="II88" s="88"/>
      <c r="IJ88" s="88"/>
      <c r="IK88" s="88"/>
      <c r="IL88" s="88"/>
      <c r="IM88" s="88"/>
      <c r="IN88" s="88"/>
      <c r="IO88" s="88"/>
      <c r="IP88" s="88"/>
      <c r="IQ88" s="88"/>
      <c r="IR88" s="88"/>
      <c r="IS88" s="88"/>
      <c r="IT88" s="88"/>
      <c r="IU88" s="88"/>
      <c r="IV88" s="88"/>
      <c r="IW88" s="88"/>
      <c r="IX88" s="88"/>
      <c r="IY88" s="88"/>
      <c r="IZ88" s="88"/>
      <c r="JA88" s="88"/>
      <c r="JB88" s="88"/>
      <c r="JC88" s="88"/>
      <c r="JD88" s="88"/>
      <c r="JE88" s="88"/>
      <c r="JF88" s="88"/>
      <c r="JG88" s="88"/>
      <c r="JH88" s="88"/>
      <c r="JI88" s="88"/>
      <c r="JJ88" s="88"/>
      <c r="JK88" s="88"/>
      <c r="JL88" s="88"/>
      <c r="JM88" s="88"/>
      <c r="JN88" s="88"/>
      <c r="JO88" s="88"/>
      <c r="JP88" s="88"/>
      <c r="JQ88" s="88"/>
      <c r="JR88" s="88"/>
      <c r="JS88" s="88"/>
      <c r="JT88" s="88"/>
      <c r="JU88" s="88"/>
      <c r="JV88" s="88"/>
      <c r="JW88" s="88"/>
      <c r="JX88" s="88"/>
      <c r="JY88" s="88"/>
      <c r="JZ88" s="88"/>
      <c r="KA88" s="88"/>
      <c r="KB88" s="88"/>
      <c r="KC88" s="88"/>
      <c r="KD88" s="88"/>
      <c r="KE88" s="88"/>
      <c r="KF88" s="88"/>
      <c r="KG88" s="88"/>
      <c r="KH88" s="88"/>
      <c r="KI88" s="88"/>
      <c r="KJ88" s="88"/>
      <c r="KK88" s="88"/>
      <c r="KL88" s="88"/>
      <c r="KM88" s="88"/>
      <c r="KN88" s="88"/>
      <c r="KO88" s="88"/>
      <c r="KP88" s="88"/>
      <c r="KQ88" s="88"/>
      <c r="KR88" s="88"/>
      <c r="KS88" s="88"/>
      <c r="KT88" s="88"/>
      <c r="KU88" s="88"/>
      <c r="KV88" s="88"/>
      <c r="KW88" s="88"/>
      <c r="KX88" s="88"/>
      <c r="KY88" s="88"/>
      <c r="KZ88" s="88"/>
      <c r="LA88" s="88"/>
      <c r="LB88" s="88"/>
      <c r="LC88" s="88"/>
      <c r="LD88" s="88"/>
      <c r="LE88" s="88"/>
      <c r="LF88" s="88"/>
      <c r="LG88" s="88"/>
      <c r="LH88" s="88"/>
      <c r="LI88" s="88"/>
      <c r="LJ88" s="88"/>
      <c r="LK88" s="88"/>
      <c r="LL88" s="88"/>
      <c r="LM88" s="88"/>
      <c r="LN88" s="88"/>
      <c r="LO88" s="88"/>
      <c r="LP88" s="88"/>
      <c r="LQ88" s="88"/>
      <c r="LR88" s="88"/>
      <c r="LS88" s="88"/>
      <c r="LT88" s="88"/>
      <c r="LU88" s="88"/>
      <c r="LV88" s="88"/>
      <c r="LW88" s="88"/>
      <c r="LX88" s="88"/>
      <c r="LY88" s="88"/>
      <c r="LZ88" s="88"/>
      <c r="MA88" s="88"/>
      <c r="MB88" s="88"/>
      <c r="MC88" s="88"/>
      <c r="MD88" s="88"/>
      <c r="ME88" s="88"/>
      <c r="MF88" s="88"/>
      <c r="MG88" s="88"/>
      <c r="MH88" s="88"/>
      <c r="MI88" s="88"/>
      <c r="MJ88" s="88"/>
      <c r="MK88" s="88"/>
      <c r="ML88" s="88"/>
      <c r="MM88" s="88"/>
      <c r="MN88" s="88"/>
      <c r="MO88" s="88"/>
      <c r="MP88" s="88"/>
      <c r="MQ88" s="88"/>
      <c r="MR88" s="88"/>
      <c r="MS88" s="88"/>
      <c r="MT88" s="88"/>
      <c r="MU88" s="88"/>
      <c r="MV88" s="88"/>
      <c r="MW88" s="88"/>
      <c r="MX88" s="88"/>
      <c r="MY88" s="88"/>
      <c r="MZ88" s="88"/>
      <c r="NA88" s="88"/>
      <c r="NB88" s="88"/>
      <c r="NC88" s="88"/>
      <c r="ND88" s="88"/>
      <c r="NE88" s="88"/>
      <c r="NF88" s="88"/>
      <c r="NG88" s="88"/>
      <c r="NH88" s="88"/>
      <c r="NI88" s="88"/>
      <c r="NJ88" s="88"/>
      <c r="NK88" s="88"/>
      <c r="NL88" s="88"/>
      <c r="NM88" s="88"/>
      <c r="NN88" s="88"/>
      <c r="NO88" s="88"/>
      <c r="NP88" s="88"/>
      <c r="NQ88" s="88"/>
    </row>
    <row r="89" spans="1:381" s="8" customFormat="1" ht="30" customHeight="1" thickBot="1" x14ac:dyDescent="0.2">
      <c r="A89" s="90"/>
      <c r="B89" s="109">
        <v>1</v>
      </c>
      <c r="C89" s="110" t="s">
        <v>105</v>
      </c>
      <c r="D89" s="111" t="s">
        <v>86</v>
      </c>
      <c r="E89" s="112">
        <v>0.9</v>
      </c>
      <c r="F89" s="113">
        <f ca="1">G5+30</f>
        <v>45869</v>
      </c>
      <c r="G89" s="113">
        <f ca="1">F89+H89</f>
        <v>45874</v>
      </c>
      <c r="H89" s="114">
        <v>5</v>
      </c>
      <c r="I89" s="97"/>
      <c r="J89" s="6">
        <f t="shared" ca="1" si="251"/>
        <v>6</v>
      </c>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7"/>
      <c r="BZ89" s="27"/>
      <c r="CA89" s="27"/>
      <c r="CB89" s="27"/>
      <c r="CC89" s="27"/>
      <c r="CD89" s="27"/>
      <c r="CE89" s="27"/>
      <c r="CF89" s="27"/>
      <c r="CG89" s="27"/>
      <c r="CH89" s="27"/>
      <c r="CI89" s="27"/>
      <c r="CJ89" s="27"/>
      <c r="CK89" s="27"/>
      <c r="CL89" s="27"/>
      <c r="CM89" s="27"/>
      <c r="CN89" s="27"/>
      <c r="CO89" s="27"/>
      <c r="CP89" s="27"/>
      <c r="CQ89" s="27"/>
      <c r="CR89" s="27"/>
      <c r="CS89" s="27"/>
      <c r="CT89" s="27"/>
      <c r="CU89" s="27"/>
      <c r="CV89" s="27"/>
      <c r="CW89" s="27"/>
      <c r="CX89" s="27"/>
      <c r="CY89" s="27"/>
      <c r="CZ89" s="27"/>
      <c r="DA89" s="27"/>
      <c r="DB89" s="27"/>
      <c r="DC89" s="27"/>
      <c r="DD89" s="27"/>
      <c r="DE89" s="27"/>
      <c r="DF89" s="27"/>
      <c r="DG89" s="27"/>
      <c r="DH89" s="27"/>
      <c r="DI89" s="27"/>
      <c r="DJ89" s="27"/>
      <c r="DK89" s="27"/>
      <c r="DL89" s="27"/>
      <c r="DM89" s="27"/>
      <c r="DN89" s="27"/>
      <c r="DO89" s="27"/>
      <c r="DP89" s="27"/>
      <c r="DQ89" s="27"/>
      <c r="DR89" s="27"/>
      <c r="DS89" s="27"/>
      <c r="DT89" s="27"/>
      <c r="DU89" s="27"/>
      <c r="DV89" s="27"/>
      <c r="DW89" s="27"/>
      <c r="DX89" s="27"/>
      <c r="DY89" s="27"/>
      <c r="DZ89" s="27"/>
      <c r="EA89" s="27"/>
      <c r="EB89" s="27"/>
      <c r="EC89" s="27"/>
      <c r="ED89" s="27"/>
      <c r="EE89" s="27"/>
      <c r="EF89" s="27"/>
      <c r="EG89" s="27"/>
      <c r="EH89" s="27"/>
      <c r="EI89" s="27"/>
      <c r="EJ89" s="27"/>
      <c r="EK89" s="27"/>
      <c r="EL89" s="27"/>
      <c r="EM89" s="27"/>
      <c r="EN89" s="27"/>
      <c r="EO89" s="27"/>
      <c r="EP89" s="27"/>
      <c r="EQ89" s="27"/>
      <c r="ER89" s="27"/>
      <c r="ES89" s="27"/>
      <c r="ET89" s="27"/>
      <c r="EU89" s="27"/>
      <c r="EV89" s="27"/>
      <c r="EW89" s="27"/>
      <c r="EX89" s="27"/>
      <c r="EY89" s="27"/>
      <c r="EZ89" s="27"/>
      <c r="FA89" s="27"/>
      <c r="FB89" s="27"/>
      <c r="FC89" s="27"/>
      <c r="FD89" s="27"/>
      <c r="FE89" s="27"/>
      <c r="FF89" s="27"/>
      <c r="FG89" s="27"/>
      <c r="FH89" s="27"/>
      <c r="FI89" s="27"/>
      <c r="FJ89" s="27"/>
      <c r="FK89" s="27"/>
      <c r="FL89" s="27"/>
      <c r="FM89" s="27"/>
      <c r="FN89" s="27"/>
      <c r="FO89" s="27"/>
      <c r="FP89" s="27"/>
      <c r="FQ89" s="27"/>
      <c r="FR89" s="27"/>
      <c r="FS89" s="27"/>
      <c r="FT89" s="27"/>
      <c r="FU89" s="27"/>
      <c r="FV89" s="27"/>
      <c r="FW89" s="27"/>
      <c r="FX89" s="27"/>
      <c r="FY89" s="27"/>
      <c r="FZ89" s="27"/>
      <c r="GA89" s="27"/>
      <c r="GB89" s="27"/>
      <c r="GC89" s="27"/>
      <c r="GD89" s="27"/>
      <c r="GE89" s="27"/>
      <c r="GF89" s="27"/>
      <c r="GG89" s="27"/>
      <c r="GH89" s="27"/>
      <c r="GI89" s="27"/>
      <c r="GJ89" s="27"/>
      <c r="GK89" s="27"/>
      <c r="GL89" s="27"/>
      <c r="GM89" s="27"/>
      <c r="GN89" s="27"/>
      <c r="GO89" s="27"/>
      <c r="GP89" s="27"/>
      <c r="GQ89" s="27"/>
      <c r="GR89" s="27"/>
      <c r="GS89" s="27"/>
      <c r="GT89" s="27"/>
      <c r="GU89" s="27"/>
      <c r="GV89" s="27"/>
      <c r="GW89" s="27"/>
      <c r="GX89" s="27"/>
      <c r="GY89" s="27"/>
      <c r="GZ89" s="27"/>
      <c r="HA89" s="27"/>
      <c r="HB89" s="27"/>
      <c r="HC89" s="27"/>
      <c r="HD89" s="27"/>
      <c r="HE89" s="27"/>
      <c r="HF89" s="27"/>
      <c r="HG89" s="27"/>
      <c r="HH89" s="27"/>
      <c r="HI89" s="27"/>
      <c r="HJ89" s="27"/>
      <c r="HK89" s="27"/>
      <c r="HL89" s="27"/>
      <c r="HM89" s="27"/>
      <c r="HN89" s="27"/>
      <c r="HO89" s="27"/>
      <c r="HP89" s="27"/>
      <c r="HQ89" s="27"/>
      <c r="HR89" s="27"/>
      <c r="HS89" s="27"/>
      <c r="HT89" s="27"/>
      <c r="HU89" s="27"/>
      <c r="HV89" s="27"/>
      <c r="HW89" s="27"/>
      <c r="HX89" s="27"/>
      <c r="HY89" s="27"/>
      <c r="HZ89" s="27"/>
      <c r="IA89" s="27"/>
      <c r="IB89" s="27"/>
      <c r="IC89" s="27"/>
      <c r="ID89" s="27"/>
      <c r="IE89" s="27"/>
      <c r="IF89" s="27"/>
      <c r="IG89" s="27"/>
      <c r="IH89" s="27"/>
      <c r="II89" s="27"/>
      <c r="IJ89" s="27"/>
      <c r="IK89" s="27"/>
      <c r="IL89" s="27"/>
      <c r="IM89" s="27"/>
      <c r="IN89" s="27"/>
      <c r="IO89" s="27"/>
      <c r="IP89" s="27"/>
      <c r="IQ89" s="27"/>
      <c r="IR89" s="27"/>
      <c r="IS89" s="27"/>
      <c r="IT89" s="27"/>
      <c r="IU89" s="27"/>
      <c r="IV89" s="27"/>
      <c r="IW89" s="27"/>
      <c r="IX89" s="27"/>
      <c r="IY89" s="27"/>
      <c r="IZ89" s="27"/>
      <c r="JA89" s="27"/>
      <c r="JB89" s="27"/>
      <c r="JC89" s="27"/>
      <c r="JD89" s="27"/>
      <c r="JE89" s="27"/>
      <c r="JF89" s="27"/>
      <c r="JG89" s="27"/>
      <c r="JH89" s="27"/>
      <c r="JI89" s="27"/>
      <c r="JJ89" s="27"/>
      <c r="JK89" s="27"/>
      <c r="JL89" s="27"/>
      <c r="JM89" s="27"/>
      <c r="JN89" s="27"/>
      <c r="JO89" s="27"/>
      <c r="JP89" s="27"/>
      <c r="JQ89" s="27"/>
      <c r="JR89" s="27"/>
      <c r="JS89" s="27"/>
      <c r="JT89" s="27"/>
      <c r="JU89" s="27"/>
      <c r="JV89" s="27"/>
      <c r="JW89" s="27"/>
      <c r="JX89" s="27"/>
      <c r="JY89" s="27"/>
      <c r="JZ89" s="27"/>
      <c r="KA89" s="27"/>
      <c r="KB89" s="27"/>
      <c r="KC89" s="27"/>
      <c r="KD89" s="27"/>
      <c r="KE89" s="27"/>
      <c r="KF89" s="27"/>
      <c r="KG89" s="27"/>
      <c r="KH89" s="27"/>
      <c r="KI89" s="27"/>
      <c r="KJ89" s="27"/>
      <c r="KK89" s="27"/>
      <c r="KL89" s="27"/>
      <c r="KM89" s="27"/>
      <c r="KN89" s="27"/>
      <c r="KO89" s="27"/>
      <c r="KP89" s="27"/>
      <c r="KQ89" s="27"/>
      <c r="KR89" s="27"/>
      <c r="KS89" s="27"/>
      <c r="KT89" s="27"/>
      <c r="KU89" s="27"/>
      <c r="KV89" s="27"/>
      <c r="KW89" s="27"/>
      <c r="KX89" s="27"/>
      <c r="KY89" s="27"/>
      <c r="KZ89" s="27"/>
      <c r="LA89" s="27"/>
      <c r="LB89" s="27"/>
      <c r="LC89" s="27"/>
      <c r="LD89" s="27"/>
      <c r="LE89" s="27"/>
      <c r="LF89" s="27"/>
      <c r="LG89" s="27"/>
      <c r="LH89" s="27"/>
      <c r="LI89" s="27"/>
      <c r="LJ89" s="27"/>
      <c r="LK89" s="27"/>
      <c r="LL89" s="27"/>
      <c r="LM89" s="27"/>
      <c r="LN89" s="27"/>
      <c r="LO89" s="27"/>
      <c r="LP89" s="27"/>
      <c r="LQ89" s="27"/>
      <c r="LR89" s="27"/>
      <c r="LS89" s="27"/>
      <c r="LT89" s="27"/>
      <c r="LU89" s="27"/>
      <c r="LV89" s="27"/>
      <c r="LW89" s="27"/>
      <c r="LX89" s="27"/>
      <c r="LY89" s="27"/>
      <c r="LZ89" s="27"/>
      <c r="MA89" s="27"/>
      <c r="MB89" s="27"/>
      <c r="MC89" s="27"/>
      <c r="MD89" s="27"/>
      <c r="ME89" s="27"/>
      <c r="MF89" s="27"/>
      <c r="MG89" s="27"/>
      <c r="MH89" s="27"/>
      <c r="MI89" s="27"/>
      <c r="MJ89" s="27"/>
      <c r="MK89" s="27"/>
      <c r="ML89" s="27"/>
      <c r="MM89" s="27"/>
      <c r="MN89" s="27"/>
      <c r="MO89" s="27"/>
      <c r="MP89" s="27"/>
      <c r="MQ89" s="27"/>
      <c r="MR89" s="27"/>
      <c r="MS89" s="27"/>
      <c r="MT89" s="27"/>
      <c r="MU89" s="27"/>
      <c r="MV89" s="27"/>
      <c r="MW89" s="27"/>
      <c r="MX89" s="27"/>
      <c r="MY89" s="27"/>
      <c r="MZ89" s="27"/>
      <c r="NA89" s="27"/>
      <c r="NB89" s="27"/>
      <c r="NC89" s="27"/>
      <c r="ND89" s="27"/>
      <c r="NE89" s="27"/>
      <c r="NF89" s="27"/>
      <c r="NG89" s="27"/>
      <c r="NH89" s="27"/>
      <c r="NI89" s="27"/>
      <c r="NJ89" s="27"/>
      <c r="NK89" s="27"/>
      <c r="NL89" s="27"/>
      <c r="NM89" s="27"/>
      <c r="NN89" s="27"/>
      <c r="NO89" s="27"/>
      <c r="NP89" s="27"/>
      <c r="NQ89" s="27"/>
    </row>
    <row r="90" spans="1:381" s="8" customFormat="1" ht="30" customHeight="1" thickBot="1" x14ac:dyDescent="0.2">
      <c r="A90" s="90"/>
      <c r="B90" s="115">
        <f>+B89+0.1</f>
        <v>1.1000000000000001</v>
      </c>
      <c r="C90" s="115" t="s">
        <v>106</v>
      </c>
      <c r="D90" s="111" t="s">
        <v>86</v>
      </c>
      <c r="E90" s="112">
        <v>0.8</v>
      </c>
      <c r="F90" s="113">
        <f ca="1">F89+5</f>
        <v>45874</v>
      </c>
      <c r="G90" s="113">
        <f t="shared" ref="G90" ca="1" si="284">F90+H90</f>
        <v>45879</v>
      </c>
      <c r="H90" s="114">
        <v>5</v>
      </c>
      <c r="I90" s="97"/>
      <c r="J90" s="6">
        <f t="shared" ca="1" si="251"/>
        <v>6</v>
      </c>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c r="EI90" s="27"/>
      <c r="EJ90" s="27"/>
      <c r="EK90" s="27"/>
      <c r="EL90" s="27"/>
      <c r="EM90" s="27"/>
      <c r="EN90" s="27"/>
      <c r="EO90" s="27"/>
      <c r="EP90" s="27"/>
      <c r="EQ90" s="27"/>
      <c r="ER90" s="27"/>
      <c r="ES90" s="27"/>
      <c r="ET90" s="27"/>
      <c r="EU90" s="27"/>
      <c r="EV90" s="27"/>
      <c r="EW90" s="27"/>
      <c r="EX90" s="27"/>
      <c r="EY90" s="27"/>
      <c r="EZ90" s="27"/>
      <c r="FA90" s="27"/>
      <c r="FB90" s="27"/>
      <c r="FC90" s="27"/>
      <c r="FD90" s="27"/>
      <c r="FE90" s="27"/>
      <c r="FF90" s="27"/>
      <c r="FG90" s="27"/>
      <c r="FH90" s="27"/>
      <c r="FI90" s="27"/>
      <c r="FJ90" s="27"/>
      <c r="FK90" s="27"/>
      <c r="FL90" s="27"/>
      <c r="FM90" s="27"/>
      <c r="FN90" s="27"/>
      <c r="FO90" s="27"/>
      <c r="FP90" s="27"/>
      <c r="FQ90" s="27"/>
      <c r="FR90" s="27"/>
      <c r="FS90" s="27"/>
      <c r="FT90" s="27"/>
      <c r="FU90" s="27"/>
      <c r="FV90" s="27"/>
      <c r="FW90" s="27"/>
      <c r="FX90" s="27"/>
      <c r="FY90" s="27"/>
      <c r="FZ90" s="27"/>
      <c r="GA90" s="27"/>
      <c r="GB90" s="27"/>
      <c r="GC90" s="27"/>
      <c r="GD90" s="27"/>
      <c r="GE90" s="27"/>
      <c r="GF90" s="27"/>
      <c r="GG90" s="27"/>
      <c r="GH90" s="27"/>
      <c r="GI90" s="27"/>
      <c r="GJ90" s="27"/>
      <c r="GK90" s="27"/>
      <c r="GL90" s="27"/>
      <c r="GM90" s="27"/>
      <c r="GN90" s="27"/>
      <c r="GO90" s="27"/>
      <c r="GP90" s="27"/>
      <c r="GQ90" s="27"/>
      <c r="GR90" s="27"/>
      <c r="GS90" s="27"/>
      <c r="GT90" s="27"/>
      <c r="GU90" s="27"/>
      <c r="GV90" s="27"/>
      <c r="GW90" s="27"/>
      <c r="GX90" s="27"/>
      <c r="GY90" s="27"/>
      <c r="GZ90" s="27"/>
      <c r="HA90" s="27"/>
      <c r="HB90" s="27"/>
      <c r="HC90" s="27"/>
      <c r="HD90" s="27"/>
      <c r="HE90" s="27"/>
      <c r="HF90" s="27"/>
      <c r="HG90" s="27"/>
      <c r="HH90" s="27"/>
      <c r="HI90" s="27"/>
      <c r="HJ90" s="27"/>
      <c r="HK90" s="27"/>
      <c r="HL90" s="27"/>
      <c r="HM90" s="27"/>
      <c r="HN90" s="27"/>
      <c r="HO90" s="27"/>
      <c r="HP90" s="27"/>
      <c r="HQ90" s="27"/>
      <c r="HR90" s="27"/>
      <c r="HS90" s="27"/>
      <c r="HT90" s="27"/>
      <c r="HU90" s="27"/>
      <c r="HV90" s="27"/>
      <c r="HW90" s="27"/>
      <c r="HX90" s="27"/>
      <c r="HY90" s="27"/>
      <c r="HZ90" s="27"/>
      <c r="IA90" s="27"/>
      <c r="IB90" s="27"/>
      <c r="IC90" s="27"/>
      <c r="ID90" s="27"/>
      <c r="IE90" s="27"/>
      <c r="IF90" s="27"/>
      <c r="IG90" s="27"/>
      <c r="IH90" s="27"/>
      <c r="II90" s="27"/>
      <c r="IJ90" s="27"/>
      <c r="IK90" s="27"/>
      <c r="IL90" s="27"/>
      <c r="IM90" s="27"/>
      <c r="IN90" s="27"/>
      <c r="IO90" s="27"/>
      <c r="IP90" s="27"/>
      <c r="IQ90" s="27"/>
      <c r="IR90" s="27"/>
      <c r="IS90" s="27"/>
      <c r="IT90" s="27"/>
      <c r="IU90" s="27"/>
      <c r="IV90" s="27"/>
      <c r="IW90" s="27"/>
      <c r="IX90" s="27"/>
      <c r="IY90" s="27"/>
      <c r="IZ90" s="27"/>
      <c r="JA90" s="27"/>
      <c r="JB90" s="27"/>
      <c r="JC90" s="27"/>
      <c r="JD90" s="27"/>
      <c r="JE90" s="27"/>
      <c r="JF90" s="27"/>
      <c r="JG90" s="27"/>
      <c r="JH90" s="27"/>
      <c r="JI90" s="27"/>
      <c r="JJ90" s="27"/>
      <c r="JK90" s="27"/>
      <c r="JL90" s="27"/>
      <c r="JM90" s="27"/>
      <c r="JN90" s="27"/>
      <c r="JO90" s="27"/>
      <c r="JP90" s="27"/>
      <c r="JQ90" s="27"/>
      <c r="JR90" s="27"/>
      <c r="JS90" s="27"/>
      <c r="JT90" s="27"/>
      <c r="JU90" s="27"/>
      <c r="JV90" s="27"/>
      <c r="JW90" s="27"/>
      <c r="JX90" s="27"/>
      <c r="JY90" s="27"/>
      <c r="JZ90" s="27"/>
      <c r="KA90" s="27"/>
      <c r="KB90" s="27"/>
      <c r="KC90" s="27"/>
      <c r="KD90" s="27"/>
      <c r="KE90" s="27"/>
      <c r="KF90" s="27"/>
      <c r="KG90" s="27"/>
      <c r="KH90" s="27"/>
      <c r="KI90" s="27"/>
      <c r="KJ90" s="27"/>
      <c r="KK90" s="27"/>
      <c r="KL90" s="27"/>
      <c r="KM90" s="27"/>
      <c r="KN90" s="27"/>
      <c r="KO90" s="27"/>
      <c r="KP90" s="27"/>
      <c r="KQ90" s="27"/>
      <c r="KR90" s="27"/>
      <c r="KS90" s="27"/>
      <c r="KT90" s="27"/>
      <c r="KU90" s="27"/>
      <c r="KV90" s="27"/>
      <c r="KW90" s="27"/>
      <c r="KX90" s="27"/>
      <c r="KY90" s="27"/>
      <c r="KZ90" s="27"/>
      <c r="LA90" s="27"/>
      <c r="LB90" s="27"/>
      <c r="LC90" s="27"/>
      <c r="LD90" s="27"/>
      <c r="LE90" s="27"/>
      <c r="LF90" s="27"/>
      <c r="LG90" s="27"/>
      <c r="LH90" s="27"/>
      <c r="LI90" s="27"/>
      <c r="LJ90" s="27"/>
      <c r="LK90" s="27"/>
      <c r="LL90" s="27"/>
      <c r="LM90" s="27"/>
      <c r="LN90" s="27"/>
      <c r="LO90" s="27"/>
      <c r="LP90" s="27"/>
      <c r="LQ90" s="27"/>
      <c r="LR90" s="27"/>
      <c r="LS90" s="27"/>
      <c r="LT90" s="27"/>
      <c r="LU90" s="27"/>
      <c r="LV90" s="27"/>
      <c r="LW90" s="27"/>
      <c r="LX90" s="27"/>
      <c r="LY90" s="27"/>
      <c r="LZ90" s="27"/>
      <c r="MA90" s="27"/>
      <c r="MB90" s="27"/>
      <c r="MC90" s="27"/>
      <c r="MD90" s="27"/>
      <c r="ME90" s="27"/>
      <c r="MF90" s="27"/>
      <c r="MG90" s="27"/>
      <c r="MH90" s="27"/>
      <c r="MI90" s="27"/>
      <c r="MJ90" s="27"/>
      <c r="MK90" s="27"/>
      <c r="ML90" s="27"/>
      <c r="MM90" s="27"/>
      <c r="MN90" s="27"/>
      <c r="MO90" s="27"/>
      <c r="MP90" s="27"/>
      <c r="MQ90" s="27"/>
      <c r="MR90" s="27"/>
      <c r="MS90" s="27"/>
      <c r="MT90" s="27"/>
      <c r="MU90" s="27"/>
      <c r="MV90" s="27"/>
      <c r="MW90" s="27"/>
      <c r="MX90" s="27"/>
      <c r="MY90" s="27"/>
      <c r="MZ90" s="27"/>
      <c r="NA90" s="27"/>
      <c r="NB90" s="27"/>
      <c r="NC90" s="27"/>
      <c r="ND90" s="27"/>
      <c r="NE90" s="27"/>
      <c r="NF90" s="27"/>
      <c r="NG90" s="27"/>
      <c r="NH90" s="27"/>
      <c r="NI90" s="27"/>
      <c r="NJ90" s="27"/>
      <c r="NK90" s="27"/>
      <c r="NL90" s="27"/>
      <c r="NM90" s="27"/>
      <c r="NN90" s="27"/>
      <c r="NO90" s="27"/>
      <c r="NP90" s="27"/>
      <c r="NQ90" s="27"/>
    </row>
    <row r="91" spans="1:381" s="8" customFormat="1" ht="30" customHeight="1" thickBot="1" x14ac:dyDescent="0.2">
      <c r="A91" s="90"/>
      <c r="B91" s="109">
        <v>2</v>
      </c>
      <c r="C91" s="110" t="s">
        <v>107</v>
      </c>
      <c r="D91" s="111" t="s">
        <v>116</v>
      </c>
      <c r="E91" s="112">
        <v>0.7</v>
      </c>
      <c r="F91" s="113">
        <f t="shared" ref="F91:F93" ca="1" si="285">F90+5</f>
        <v>45879</v>
      </c>
      <c r="G91" s="113">
        <f t="shared" ref="G91:G98" ca="1" si="286">F91+H91</f>
        <v>45899</v>
      </c>
      <c r="H91" s="114">
        <v>20</v>
      </c>
      <c r="I91" s="97"/>
      <c r="J91" s="6">
        <f t="shared" ca="1" si="251"/>
        <v>21</v>
      </c>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27"/>
      <c r="DY91" s="27"/>
      <c r="DZ91" s="27"/>
      <c r="EA91" s="27"/>
      <c r="EB91" s="27"/>
      <c r="EC91" s="27"/>
      <c r="ED91" s="27"/>
      <c r="EE91" s="27"/>
      <c r="EF91" s="27"/>
      <c r="EG91" s="27"/>
      <c r="EH91" s="27"/>
      <c r="EI91" s="27"/>
      <c r="EJ91" s="27"/>
      <c r="EK91" s="27"/>
      <c r="EL91" s="27"/>
      <c r="EM91" s="27"/>
      <c r="EN91" s="27"/>
      <c r="EO91" s="27"/>
      <c r="EP91" s="27"/>
      <c r="EQ91" s="27"/>
      <c r="ER91" s="27"/>
      <c r="ES91" s="27"/>
      <c r="ET91" s="27"/>
      <c r="EU91" s="27"/>
      <c r="EV91" s="27"/>
      <c r="EW91" s="27"/>
      <c r="EX91" s="27"/>
      <c r="EY91" s="27"/>
      <c r="EZ91" s="27"/>
      <c r="FA91" s="27"/>
      <c r="FB91" s="27"/>
      <c r="FC91" s="27"/>
      <c r="FD91" s="27"/>
      <c r="FE91" s="27"/>
      <c r="FF91" s="27"/>
      <c r="FG91" s="27"/>
      <c r="FH91" s="27"/>
      <c r="FI91" s="27"/>
      <c r="FJ91" s="27"/>
      <c r="FK91" s="27"/>
      <c r="FL91" s="27"/>
      <c r="FM91" s="27"/>
      <c r="FN91" s="27"/>
      <c r="FO91" s="27"/>
      <c r="FP91" s="27"/>
      <c r="FQ91" s="27"/>
      <c r="FR91" s="27"/>
      <c r="FS91" s="27"/>
      <c r="FT91" s="27"/>
      <c r="FU91" s="27"/>
      <c r="FV91" s="27"/>
      <c r="FW91" s="27"/>
      <c r="FX91" s="27"/>
      <c r="FY91" s="27"/>
      <c r="FZ91" s="27"/>
      <c r="GA91" s="27"/>
      <c r="GB91" s="27"/>
      <c r="GC91" s="27"/>
      <c r="GD91" s="27"/>
      <c r="GE91" s="27"/>
      <c r="GF91" s="27"/>
      <c r="GG91" s="27"/>
      <c r="GH91" s="27"/>
      <c r="GI91" s="27"/>
      <c r="GJ91" s="27"/>
      <c r="GK91" s="27"/>
      <c r="GL91" s="27"/>
      <c r="GM91" s="27"/>
      <c r="GN91" s="27"/>
      <c r="GO91" s="27"/>
      <c r="GP91" s="27"/>
      <c r="GQ91" s="27"/>
      <c r="GR91" s="27"/>
      <c r="GS91" s="27"/>
      <c r="GT91" s="27"/>
      <c r="GU91" s="27"/>
      <c r="GV91" s="27"/>
      <c r="GW91" s="27"/>
      <c r="GX91" s="27"/>
      <c r="GY91" s="27"/>
      <c r="GZ91" s="27"/>
      <c r="HA91" s="27"/>
      <c r="HB91" s="27"/>
      <c r="HC91" s="27"/>
      <c r="HD91" s="27"/>
      <c r="HE91" s="27"/>
      <c r="HF91" s="27"/>
      <c r="HG91" s="27"/>
      <c r="HH91" s="27"/>
      <c r="HI91" s="27"/>
      <c r="HJ91" s="27"/>
      <c r="HK91" s="27"/>
      <c r="HL91" s="27"/>
      <c r="HM91" s="27"/>
      <c r="HN91" s="27"/>
      <c r="HO91" s="27"/>
      <c r="HP91" s="27"/>
      <c r="HQ91" s="27"/>
      <c r="HR91" s="27"/>
      <c r="HS91" s="27"/>
      <c r="HT91" s="27"/>
      <c r="HU91" s="27"/>
      <c r="HV91" s="27"/>
      <c r="HW91" s="27"/>
      <c r="HX91" s="27"/>
      <c r="HY91" s="27"/>
      <c r="HZ91" s="27"/>
      <c r="IA91" s="27"/>
      <c r="IB91" s="27"/>
      <c r="IC91" s="27"/>
      <c r="ID91" s="27"/>
      <c r="IE91" s="27"/>
      <c r="IF91" s="27"/>
      <c r="IG91" s="27"/>
      <c r="IH91" s="27"/>
      <c r="II91" s="27"/>
      <c r="IJ91" s="27"/>
      <c r="IK91" s="27"/>
      <c r="IL91" s="27"/>
      <c r="IM91" s="27"/>
      <c r="IN91" s="27"/>
      <c r="IO91" s="27"/>
      <c r="IP91" s="27"/>
      <c r="IQ91" s="27"/>
      <c r="IR91" s="27"/>
      <c r="IS91" s="27"/>
      <c r="IT91" s="27"/>
      <c r="IU91" s="27"/>
      <c r="IV91" s="27"/>
      <c r="IW91" s="27"/>
      <c r="IX91" s="27"/>
      <c r="IY91" s="27"/>
      <c r="IZ91" s="27"/>
      <c r="JA91" s="27"/>
      <c r="JB91" s="27"/>
      <c r="JC91" s="27"/>
      <c r="JD91" s="27"/>
      <c r="JE91" s="27"/>
      <c r="JF91" s="27"/>
      <c r="JG91" s="27"/>
      <c r="JH91" s="27"/>
      <c r="JI91" s="27"/>
      <c r="JJ91" s="27"/>
      <c r="JK91" s="27"/>
      <c r="JL91" s="27"/>
      <c r="JM91" s="27"/>
      <c r="JN91" s="27"/>
      <c r="JO91" s="27"/>
      <c r="JP91" s="27"/>
      <c r="JQ91" s="27"/>
      <c r="JR91" s="27"/>
      <c r="JS91" s="27"/>
      <c r="JT91" s="27"/>
      <c r="JU91" s="27"/>
      <c r="JV91" s="27"/>
      <c r="JW91" s="27"/>
      <c r="JX91" s="27"/>
      <c r="JY91" s="27"/>
      <c r="JZ91" s="27"/>
      <c r="KA91" s="27"/>
      <c r="KB91" s="27"/>
      <c r="KC91" s="27"/>
      <c r="KD91" s="27"/>
      <c r="KE91" s="27"/>
      <c r="KF91" s="27"/>
      <c r="KG91" s="27"/>
      <c r="KH91" s="27"/>
      <c r="KI91" s="27"/>
      <c r="KJ91" s="27"/>
      <c r="KK91" s="27"/>
      <c r="KL91" s="27"/>
      <c r="KM91" s="27"/>
      <c r="KN91" s="27"/>
      <c r="KO91" s="27"/>
      <c r="KP91" s="27"/>
      <c r="KQ91" s="27"/>
      <c r="KR91" s="27"/>
      <c r="KS91" s="27"/>
      <c r="KT91" s="27"/>
      <c r="KU91" s="27"/>
      <c r="KV91" s="27"/>
      <c r="KW91" s="27"/>
      <c r="KX91" s="27"/>
      <c r="KY91" s="27"/>
      <c r="KZ91" s="27"/>
      <c r="LA91" s="27"/>
      <c r="LB91" s="27"/>
      <c r="LC91" s="27"/>
      <c r="LD91" s="27"/>
      <c r="LE91" s="27"/>
      <c r="LF91" s="27"/>
      <c r="LG91" s="27"/>
      <c r="LH91" s="27"/>
      <c r="LI91" s="27"/>
      <c r="LJ91" s="27"/>
      <c r="LK91" s="27"/>
      <c r="LL91" s="27"/>
      <c r="LM91" s="27"/>
      <c r="LN91" s="27"/>
      <c r="LO91" s="27"/>
      <c r="LP91" s="27"/>
      <c r="LQ91" s="27"/>
      <c r="LR91" s="27"/>
      <c r="LS91" s="27"/>
      <c r="LT91" s="27"/>
      <c r="LU91" s="27"/>
      <c r="LV91" s="27"/>
      <c r="LW91" s="27"/>
      <c r="LX91" s="27"/>
      <c r="LY91" s="27"/>
      <c r="LZ91" s="27"/>
      <c r="MA91" s="27"/>
      <c r="MB91" s="27"/>
      <c r="MC91" s="27"/>
      <c r="MD91" s="27"/>
      <c r="ME91" s="27"/>
      <c r="MF91" s="27"/>
      <c r="MG91" s="27"/>
      <c r="MH91" s="27"/>
      <c r="MI91" s="27"/>
      <c r="MJ91" s="27"/>
      <c r="MK91" s="27"/>
      <c r="ML91" s="27"/>
      <c r="MM91" s="27"/>
      <c r="MN91" s="27"/>
      <c r="MO91" s="27"/>
      <c r="MP91" s="27"/>
      <c r="MQ91" s="27"/>
      <c r="MR91" s="27"/>
      <c r="MS91" s="27"/>
      <c r="MT91" s="27"/>
      <c r="MU91" s="27"/>
      <c r="MV91" s="27"/>
      <c r="MW91" s="27"/>
      <c r="MX91" s="27"/>
      <c r="MY91" s="27"/>
      <c r="MZ91" s="27"/>
      <c r="NA91" s="27"/>
      <c r="NB91" s="27"/>
      <c r="NC91" s="27"/>
      <c r="ND91" s="27"/>
      <c r="NE91" s="27"/>
      <c r="NF91" s="27"/>
      <c r="NG91" s="27"/>
      <c r="NH91" s="27"/>
      <c r="NI91" s="27"/>
      <c r="NJ91" s="27"/>
      <c r="NK91" s="27"/>
      <c r="NL91" s="27"/>
      <c r="NM91" s="27"/>
      <c r="NN91" s="27"/>
      <c r="NO91" s="27"/>
      <c r="NP91" s="27"/>
      <c r="NQ91" s="27"/>
    </row>
    <row r="92" spans="1:381" s="8" customFormat="1" ht="30" customHeight="1" thickBot="1" x14ac:dyDescent="0.2">
      <c r="A92" s="90"/>
      <c r="B92" s="115">
        <f>+B91+0.1</f>
        <v>2.1</v>
      </c>
      <c r="C92" s="115" t="s">
        <v>108</v>
      </c>
      <c r="D92" s="111" t="s">
        <v>116</v>
      </c>
      <c r="E92" s="112">
        <v>0.6</v>
      </c>
      <c r="F92" s="113">
        <f t="shared" ca="1" si="285"/>
        <v>45884</v>
      </c>
      <c r="G92" s="113">
        <f t="shared" ca="1" si="286"/>
        <v>45904</v>
      </c>
      <c r="H92" s="114">
        <v>20</v>
      </c>
      <c r="I92" s="97"/>
      <c r="J92" s="6">
        <f t="shared" ca="1" si="251"/>
        <v>21</v>
      </c>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27"/>
      <c r="EA92" s="27"/>
      <c r="EB92" s="27"/>
      <c r="EC92" s="27"/>
      <c r="ED92" s="27"/>
      <c r="EE92" s="27"/>
      <c r="EF92" s="27"/>
      <c r="EG92" s="27"/>
      <c r="EH92" s="27"/>
      <c r="EI92" s="27"/>
      <c r="EJ92" s="27"/>
      <c r="EK92" s="27"/>
      <c r="EL92" s="27"/>
      <c r="EM92" s="27"/>
      <c r="EN92" s="27"/>
      <c r="EO92" s="27"/>
      <c r="EP92" s="27"/>
      <c r="EQ92" s="27"/>
      <c r="ER92" s="27"/>
      <c r="ES92" s="27"/>
      <c r="ET92" s="27"/>
      <c r="EU92" s="27"/>
      <c r="EV92" s="27"/>
      <c r="EW92" s="27"/>
      <c r="EX92" s="27"/>
      <c r="EY92" s="27"/>
      <c r="EZ92" s="27"/>
      <c r="FA92" s="27"/>
      <c r="FB92" s="27"/>
      <c r="FC92" s="27"/>
      <c r="FD92" s="27"/>
      <c r="FE92" s="27"/>
      <c r="FF92" s="27"/>
      <c r="FG92" s="27"/>
      <c r="FH92" s="27"/>
      <c r="FI92" s="27"/>
      <c r="FJ92" s="27"/>
      <c r="FK92" s="27"/>
      <c r="FL92" s="27"/>
      <c r="FM92" s="27"/>
      <c r="FN92" s="27"/>
      <c r="FO92" s="27"/>
      <c r="FP92" s="27"/>
      <c r="FQ92" s="27"/>
      <c r="FR92" s="27"/>
      <c r="FS92" s="27"/>
      <c r="FT92" s="27"/>
      <c r="FU92" s="27"/>
      <c r="FV92" s="27"/>
      <c r="FW92" s="27"/>
      <c r="FX92" s="27"/>
      <c r="FY92" s="27"/>
      <c r="FZ92" s="27"/>
      <c r="GA92" s="27"/>
      <c r="GB92" s="27"/>
      <c r="GC92" s="27"/>
      <c r="GD92" s="27"/>
      <c r="GE92" s="27"/>
      <c r="GF92" s="27"/>
      <c r="GG92" s="27"/>
      <c r="GH92" s="27"/>
      <c r="GI92" s="27"/>
      <c r="GJ92" s="27"/>
      <c r="GK92" s="27"/>
      <c r="GL92" s="27"/>
      <c r="GM92" s="27"/>
      <c r="GN92" s="27"/>
      <c r="GO92" s="27"/>
      <c r="GP92" s="27"/>
      <c r="GQ92" s="27"/>
      <c r="GR92" s="27"/>
      <c r="GS92" s="27"/>
      <c r="GT92" s="27"/>
      <c r="GU92" s="27"/>
      <c r="GV92" s="27"/>
      <c r="GW92" s="27"/>
      <c r="GX92" s="27"/>
      <c r="GY92" s="27"/>
      <c r="GZ92" s="27"/>
      <c r="HA92" s="27"/>
      <c r="HB92" s="27"/>
      <c r="HC92" s="27"/>
      <c r="HD92" s="27"/>
      <c r="HE92" s="27"/>
      <c r="HF92" s="27"/>
      <c r="HG92" s="27"/>
      <c r="HH92" s="27"/>
      <c r="HI92" s="27"/>
      <c r="HJ92" s="27"/>
      <c r="HK92" s="27"/>
      <c r="HL92" s="27"/>
      <c r="HM92" s="27"/>
      <c r="HN92" s="27"/>
      <c r="HO92" s="27"/>
      <c r="HP92" s="27"/>
      <c r="HQ92" s="27"/>
      <c r="HR92" s="27"/>
      <c r="HS92" s="27"/>
      <c r="HT92" s="27"/>
      <c r="HU92" s="27"/>
      <c r="HV92" s="27"/>
      <c r="HW92" s="27"/>
      <c r="HX92" s="27"/>
      <c r="HY92" s="27"/>
      <c r="HZ92" s="27"/>
      <c r="IA92" s="27"/>
      <c r="IB92" s="27"/>
      <c r="IC92" s="27"/>
      <c r="ID92" s="27"/>
      <c r="IE92" s="27"/>
      <c r="IF92" s="27"/>
      <c r="IG92" s="27"/>
      <c r="IH92" s="27"/>
      <c r="II92" s="27"/>
      <c r="IJ92" s="27"/>
      <c r="IK92" s="27"/>
      <c r="IL92" s="27"/>
      <c r="IM92" s="27"/>
      <c r="IN92" s="27"/>
      <c r="IO92" s="27"/>
      <c r="IP92" s="27"/>
      <c r="IQ92" s="27"/>
      <c r="IR92" s="27"/>
      <c r="IS92" s="27"/>
      <c r="IT92" s="27"/>
      <c r="IU92" s="27"/>
      <c r="IV92" s="27"/>
      <c r="IW92" s="27"/>
      <c r="IX92" s="27"/>
      <c r="IY92" s="27"/>
      <c r="IZ92" s="27"/>
      <c r="JA92" s="27"/>
      <c r="JB92" s="27"/>
      <c r="JC92" s="27"/>
      <c r="JD92" s="27"/>
      <c r="JE92" s="27"/>
      <c r="JF92" s="27"/>
      <c r="JG92" s="27"/>
      <c r="JH92" s="27"/>
      <c r="JI92" s="27"/>
      <c r="JJ92" s="27"/>
      <c r="JK92" s="27"/>
      <c r="JL92" s="27"/>
      <c r="JM92" s="27"/>
      <c r="JN92" s="27"/>
      <c r="JO92" s="27"/>
      <c r="JP92" s="27"/>
      <c r="JQ92" s="27"/>
      <c r="JR92" s="27"/>
      <c r="JS92" s="27"/>
      <c r="JT92" s="27"/>
      <c r="JU92" s="27"/>
      <c r="JV92" s="27"/>
      <c r="JW92" s="27"/>
      <c r="JX92" s="27"/>
      <c r="JY92" s="27"/>
      <c r="JZ92" s="27"/>
      <c r="KA92" s="27"/>
      <c r="KB92" s="27"/>
      <c r="KC92" s="27"/>
      <c r="KD92" s="27"/>
      <c r="KE92" s="27"/>
      <c r="KF92" s="27"/>
      <c r="KG92" s="27"/>
      <c r="KH92" s="27"/>
      <c r="KI92" s="27"/>
      <c r="KJ92" s="27"/>
      <c r="KK92" s="27"/>
      <c r="KL92" s="27"/>
      <c r="KM92" s="27"/>
      <c r="KN92" s="27"/>
      <c r="KO92" s="27"/>
      <c r="KP92" s="27"/>
      <c r="KQ92" s="27"/>
      <c r="KR92" s="27"/>
      <c r="KS92" s="27"/>
      <c r="KT92" s="27"/>
      <c r="KU92" s="27"/>
      <c r="KV92" s="27"/>
      <c r="KW92" s="27"/>
      <c r="KX92" s="27"/>
      <c r="KY92" s="27"/>
      <c r="KZ92" s="27"/>
      <c r="LA92" s="27"/>
      <c r="LB92" s="27"/>
      <c r="LC92" s="27"/>
      <c r="LD92" s="27"/>
      <c r="LE92" s="27"/>
      <c r="LF92" s="27"/>
      <c r="LG92" s="27"/>
      <c r="LH92" s="27"/>
      <c r="LI92" s="27"/>
      <c r="LJ92" s="27"/>
      <c r="LK92" s="27"/>
      <c r="LL92" s="27"/>
      <c r="LM92" s="27"/>
      <c r="LN92" s="27"/>
      <c r="LO92" s="27"/>
      <c r="LP92" s="27"/>
      <c r="LQ92" s="27"/>
      <c r="LR92" s="27"/>
      <c r="LS92" s="27"/>
      <c r="LT92" s="27"/>
      <c r="LU92" s="27"/>
      <c r="LV92" s="27"/>
      <c r="LW92" s="27"/>
      <c r="LX92" s="27"/>
      <c r="LY92" s="27"/>
      <c r="LZ92" s="27"/>
      <c r="MA92" s="27"/>
      <c r="MB92" s="27"/>
      <c r="MC92" s="27"/>
      <c r="MD92" s="27"/>
      <c r="ME92" s="27"/>
      <c r="MF92" s="27"/>
      <c r="MG92" s="27"/>
      <c r="MH92" s="27"/>
      <c r="MI92" s="27"/>
      <c r="MJ92" s="27"/>
      <c r="MK92" s="27"/>
      <c r="ML92" s="27"/>
      <c r="MM92" s="27"/>
      <c r="MN92" s="27"/>
      <c r="MO92" s="27"/>
      <c r="MP92" s="27"/>
      <c r="MQ92" s="27"/>
      <c r="MR92" s="27"/>
      <c r="MS92" s="27"/>
      <c r="MT92" s="27"/>
      <c r="MU92" s="27"/>
      <c r="MV92" s="27"/>
      <c r="MW92" s="27"/>
      <c r="MX92" s="27"/>
      <c r="MY92" s="27"/>
      <c r="MZ92" s="27"/>
      <c r="NA92" s="27"/>
      <c r="NB92" s="27"/>
      <c r="NC92" s="27"/>
      <c r="ND92" s="27"/>
      <c r="NE92" s="27"/>
      <c r="NF92" s="27"/>
      <c r="NG92" s="27"/>
      <c r="NH92" s="27"/>
      <c r="NI92" s="27"/>
      <c r="NJ92" s="27"/>
      <c r="NK92" s="27"/>
      <c r="NL92" s="27"/>
      <c r="NM92" s="27"/>
      <c r="NN92" s="27"/>
      <c r="NO92" s="27"/>
      <c r="NP92" s="27"/>
      <c r="NQ92" s="27"/>
    </row>
    <row r="93" spans="1:381" s="8" customFormat="1" ht="30" customHeight="1" thickBot="1" x14ac:dyDescent="0.2">
      <c r="A93" s="90"/>
      <c r="B93" s="109">
        <v>3</v>
      </c>
      <c r="C93" s="110" t="s">
        <v>109</v>
      </c>
      <c r="D93" s="111" t="s">
        <v>115</v>
      </c>
      <c r="E93" s="112">
        <v>0.5</v>
      </c>
      <c r="F93" s="113">
        <f t="shared" ca="1" si="285"/>
        <v>45889</v>
      </c>
      <c r="G93" s="113">
        <f t="shared" ca="1" si="286"/>
        <v>45909</v>
      </c>
      <c r="H93" s="114">
        <v>20</v>
      </c>
      <c r="I93" s="97"/>
      <c r="J93" s="6">
        <f t="shared" ca="1" si="251"/>
        <v>21</v>
      </c>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27"/>
      <c r="DY93" s="27"/>
      <c r="DZ93" s="27"/>
      <c r="EA93" s="27"/>
      <c r="EB93" s="27"/>
      <c r="EC93" s="27"/>
      <c r="ED93" s="27"/>
      <c r="EE93" s="27"/>
      <c r="EF93" s="27"/>
      <c r="EG93" s="27"/>
      <c r="EH93" s="27"/>
      <c r="EI93" s="27"/>
      <c r="EJ93" s="27"/>
      <c r="EK93" s="27"/>
      <c r="EL93" s="27"/>
      <c r="EM93" s="27"/>
      <c r="EN93" s="27"/>
      <c r="EO93" s="27"/>
      <c r="EP93" s="27"/>
      <c r="EQ93" s="27"/>
      <c r="ER93" s="27"/>
      <c r="ES93" s="27"/>
      <c r="ET93" s="27"/>
      <c r="EU93" s="27"/>
      <c r="EV93" s="27"/>
      <c r="EW93" s="27"/>
      <c r="EX93" s="27"/>
      <c r="EY93" s="27"/>
      <c r="EZ93" s="27"/>
      <c r="FA93" s="27"/>
      <c r="FB93" s="27"/>
      <c r="FC93" s="27"/>
      <c r="FD93" s="27"/>
      <c r="FE93" s="27"/>
      <c r="FF93" s="27"/>
      <c r="FG93" s="27"/>
      <c r="FH93" s="27"/>
      <c r="FI93" s="27"/>
      <c r="FJ93" s="27"/>
      <c r="FK93" s="27"/>
      <c r="FL93" s="27"/>
      <c r="FM93" s="27"/>
      <c r="FN93" s="27"/>
      <c r="FO93" s="27"/>
      <c r="FP93" s="27"/>
      <c r="FQ93" s="27"/>
      <c r="FR93" s="27"/>
      <c r="FS93" s="27"/>
      <c r="FT93" s="27"/>
      <c r="FU93" s="27"/>
      <c r="FV93" s="27"/>
      <c r="FW93" s="27"/>
      <c r="FX93" s="27"/>
      <c r="FY93" s="27"/>
      <c r="FZ93" s="27"/>
      <c r="GA93" s="27"/>
      <c r="GB93" s="27"/>
      <c r="GC93" s="27"/>
      <c r="GD93" s="27"/>
      <c r="GE93" s="27"/>
      <c r="GF93" s="27"/>
      <c r="GG93" s="27"/>
      <c r="GH93" s="27"/>
      <c r="GI93" s="27"/>
      <c r="GJ93" s="27"/>
      <c r="GK93" s="27"/>
      <c r="GL93" s="27"/>
      <c r="GM93" s="27"/>
      <c r="GN93" s="27"/>
      <c r="GO93" s="27"/>
      <c r="GP93" s="27"/>
      <c r="GQ93" s="27"/>
      <c r="GR93" s="27"/>
      <c r="GS93" s="27"/>
      <c r="GT93" s="27"/>
      <c r="GU93" s="27"/>
      <c r="GV93" s="27"/>
      <c r="GW93" s="27"/>
      <c r="GX93" s="27"/>
      <c r="GY93" s="27"/>
      <c r="GZ93" s="27"/>
      <c r="HA93" s="27"/>
      <c r="HB93" s="27"/>
      <c r="HC93" s="27"/>
      <c r="HD93" s="27"/>
      <c r="HE93" s="27"/>
      <c r="HF93" s="27"/>
      <c r="HG93" s="27"/>
      <c r="HH93" s="27"/>
      <c r="HI93" s="27"/>
      <c r="HJ93" s="27"/>
      <c r="HK93" s="27"/>
      <c r="HL93" s="27"/>
      <c r="HM93" s="27"/>
      <c r="HN93" s="27"/>
      <c r="HO93" s="27"/>
      <c r="HP93" s="27"/>
      <c r="HQ93" s="27"/>
      <c r="HR93" s="27"/>
      <c r="HS93" s="27"/>
      <c r="HT93" s="27"/>
      <c r="HU93" s="27"/>
      <c r="HV93" s="27"/>
      <c r="HW93" s="27"/>
      <c r="HX93" s="27"/>
      <c r="HY93" s="27"/>
      <c r="HZ93" s="27"/>
      <c r="IA93" s="27"/>
      <c r="IB93" s="27"/>
      <c r="IC93" s="27"/>
      <c r="ID93" s="27"/>
      <c r="IE93" s="27"/>
      <c r="IF93" s="27"/>
      <c r="IG93" s="27"/>
      <c r="IH93" s="27"/>
      <c r="II93" s="27"/>
      <c r="IJ93" s="27"/>
      <c r="IK93" s="27"/>
      <c r="IL93" s="27"/>
      <c r="IM93" s="27"/>
      <c r="IN93" s="27"/>
      <c r="IO93" s="27"/>
      <c r="IP93" s="27"/>
      <c r="IQ93" s="27"/>
      <c r="IR93" s="27"/>
      <c r="IS93" s="27"/>
      <c r="IT93" s="27"/>
      <c r="IU93" s="27"/>
      <c r="IV93" s="27"/>
      <c r="IW93" s="27"/>
      <c r="IX93" s="27"/>
      <c r="IY93" s="27"/>
      <c r="IZ93" s="27"/>
      <c r="JA93" s="27"/>
      <c r="JB93" s="27"/>
      <c r="JC93" s="27"/>
      <c r="JD93" s="27"/>
      <c r="JE93" s="27"/>
      <c r="JF93" s="27"/>
      <c r="JG93" s="27"/>
      <c r="JH93" s="27"/>
      <c r="JI93" s="27"/>
      <c r="JJ93" s="27"/>
      <c r="JK93" s="27"/>
      <c r="JL93" s="27"/>
      <c r="JM93" s="27"/>
      <c r="JN93" s="27"/>
      <c r="JO93" s="27"/>
      <c r="JP93" s="27"/>
      <c r="JQ93" s="27"/>
      <c r="JR93" s="27"/>
      <c r="JS93" s="27"/>
      <c r="JT93" s="27"/>
      <c r="JU93" s="27"/>
      <c r="JV93" s="27"/>
      <c r="JW93" s="27"/>
      <c r="JX93" s="27"/>
      <c r="JY93" s="27"/>
      <c r="JZ93" s="27"/>
      <c r="KA93" s="27"/>
      <c r="KB93" s="27"/>
      <c r="KC93" s="27"/>
      <c r="KD93" s="27"/>
      <c r="KE93" s="27"/>
      <c r="KF93" s="27"/>
      <c r="KG93" s="27"/>
      <c r="KH93" s="27"/>
      <c r="KI93" s="27"/>
      <c r="KJ93" s="27"/>
      <c r="KK93" s="27"/>
      <c r="KL93" s="27"/>
      <c r="KM93" s="27"/>
      <c r="KN93" s="27"/>
      <c r="KO93" s="27"/>
      <c r="KP93" s="27"/>
      <c r="KQ93" s="27"/>
      <c r="KR93" s="27"/>
      <c r="KS93" s="27"/>
      <c r="KT93" s="27"/>
      <c r="KU93" s="27"/>
      <c r="KV93" s="27"/>
      <c r="KW93" s="27"/>
      <c r="KX93" s="27"/>
      <c r="KY93" s="27"/>
      <c r="KZ93" s="27"/>
      <c r="LA93" s="27"/>
      <c r="LB93" s="27"/>
      <c r="LC93" s="27"/>
      <c r="LD93" s="27"/>
      <c r="LE93" s="27"/>
      <c r="LF93" s="27"/>
      <c r="LG93" s="27"/>
      <c r="LH93" s="27"/>
      <c r="LI93" s="27"/>
      <c r="LJ93" s="27"/>
      <c r="LK93" s="27"/>
      <c r="LL93" s="27"/>
      <c r="LM93" s="27"/>
      <c r="LN93" s="27"/>
      <c r="LO93" s="27"/>
      <c r="LP93" s="27"/>
      <c r="LQ93" s="27"/>
      <c r="LR93" s="27"/>
      <c r="LS93" s="27"/>
      <c r="LT93" s="27"/>
      <c r="LU93" s="27"/>
      <c r="LV93" s="27"/>
      <c r="LW93" s="27"/>
      <c r="LX93" s="27"/>
      <c r="LY93" s="27"/>
      <c r="LZ93" s="27"/>
      <c r="MA93" s="27"/>
      <c r="MB93" s="27"/>
      <c r="MC93" s="27"/>
      <c r="MD93" s="27"/>
      <c r="ME93" s="27"/>
      <c r="MF93" s="27"/>
      <c r="MG93" s="27"/>
      <c r="MH93" s="27"/>
      <c r="MI93" s="27"/>
      <c r="MJ93" s="27"/>
      <c r="MK93" s="27"/>
      <c r="ML93" s="27"/>
      <c r="MM93" s="27"/>
      <c r="MN93" s="27"/>
      <c r="MO93" s="27"/>
      <c r="MP93" s="27"/>
      <c r="MQ93" s="27"/>
      <c r="MR93" s="27"/>
      <c r="MS93" s="27"/>
      <c r="MT93" s="27"/>
      <c r="MU93" s="27"/>
      <c r="MV93" s="27"/>
      <c r="MW93" s="27"/>
      <c r="MX93" s="27"/>
      <c r="MY93" s="27"/>
      <c r="MZ93" s="27"/>
      <c r="NA93" s="27"/>
      <c r="NB93" s="27"/>
      <c r="NC93" s="27"/>
      <c r="ND93" s="27"/>
      <c r="NE93" s="27"/>
      <c r="NF93" s="27"/>
      <c r="NG93" s="27"/>
      <c r="NH93" s="27"/>
      <c r="NI93" s="27"/>
      <c r="NJ93" s="27"/>
      <c r="NK93" s="27"/>
      <c r="NL93" s="27"/>
      <c r="NM93" s="27"/>
      <c r="NN93" s="27"/>
      <c r="NO93" s="27"/>
      <c r="NP93" s="27"/>
      <c r="NQ93" s="27"/>
    </row>
    <row r="94" spans="1:381" s="8" customFormat="1" ht="30" customHeight="1" thickBot="1" x14ac:dyDescent="0.2">
      <c r="A94" s="90"/>
      <c r="B94" s="115">
        <f>+B93+0.1</f>
        <v>3.1</v>
      </c>
      <c r="C94" s="115" t="s">
        <v>110</v>
      </c>
      <c r="D94" s="111" t="s">
        <v>115</v>
      </c>
      <c r="E94" s="112">
        <v>0.4</v>
      </c>
      <c r="F94" s="113">
        <f ca="1">G93</f>
        <v>45909</v>
      </c>
      <c r="G94" s="113">
        <f t="shared" ca="1" si="286"/>
        <v>45914</v>
      </c>
      <c r="H94" s="114">
        <v>5</v>
      </c>
      <c r="I94" s="97"/>
      <c r="J94" s="6">
        <f t="shared" ca="1" si="251"/>
        <v>6</v>
      </c>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27"/>
      <c r="DY94" s="27"/>
      <c r="DZ94" s="27"/>
      <c r="EA94" s="27"/>
      <c r="EB94" s="27"/>
      <c r="EC94" s="27"/>
      <c r="ED94" s="27"/>
      <c r="EE94" s="27"/>
      <c r="EF94" s="27"/>
      <c r="EG94" s="27"/>
      <c r="EH94" s="27"/>
      <c r="EI94" s="27"/>
      <c r="EJ94" s="27"/>
      <c r="EK94" s="27"/>
      <c r="EL94" s="27"/>
      <c r="EM94" s="27"/>
      <c r="EN94" s="27"/>
      <c r="EO94" s="27"/>
      <c r="EP94" s="27"/>
      <c r="EQ94" s="27"/>
      <c r="ER94" s="27"/>
      <c r="ES94" s="27"/>
      <c r="ET94" s="27"/>
      <c r="EU94" s="27"/>
      <c r="EV94" s="27"/>
      <c r="EW94" s="27"/>
      <c r="EX94" s="27"/>
      <c r="EY94" s="27"/>
      <c r="EZ94" s="27"/>
      <c r="FA94" s="27"/>
      <c r="FB94" s="27"/>
      <c r="FC94" s="27"/>
      <c r="FD94" s="27"/>
      <c r="FE94" s="27"/>
      <c r="FF94" s="27"/>
      <c r="FG94" s="27"/>
      <c r="FH94" s="27"/>
      <c r="FI94" s="27"/>
      <c r="FJ94" s="27"/>
      <c r="FK94" s="27"/>
      <c r="FL94" s="27"/>
      <c r="FM94" s="27"/>
      <c r="FN94" s="27"/>
      <c r="FO94" s="27"/>
      <c r="FP94" s="27"/>
      <c r="FQ94" s="27"/>
      <c r="FR94" s="27"/>
      <c r="FS94" s="27"/>
      <c r="FT94" s="27"/>
      <c r="FU94" s="27"/>
      <c r="FV94" s="27"/>
      <c r="FW94" s="27"/>
      <c r="FX94" s="27"/>
      <c r="FY94" s="27"/>
      <c r="FZ94" s="27"/>
      <c r="GA94" s="27"/>
      <c r="GB94" s="27"/>
      <c r="GC94" s="27"/>
      <c r="GD94" s="27"/>
      <c r="GE94" s="27"/>
      <c r="GF94" s="27"/>
      <c r="GG94" s="27"/>
      <c r="GH94" s="27"/>
      <c r="GI94" s="27"/>
      <c r="GJ94" s="27"/>
      <c r="GK94" s="27"/>
      <c r="GL94" s="27"/>
      <c r="GM94" s="27"/>
      <c r="GN94" s="27"/>
      <c r="GO94" s="27"/>
      <c r="GP94" s="27"/>
      <c r="GQ94" s="27"/>
      <c r="GR94" s="27"/>
      <c r="GS94" s="27"/>
      <c r="GT94" s="27"/>
      <c r="GU94" s="27"/>
      <c r="GV94" s="27"/>
      <c r="GW94" s="27"/>
      <c r="GX94" s="27"/>
      <c r="GY94" s="27"/>
      <c r="GZ94" s="27"/>
      <c r="HA94" s="27"/>
      <c r="HB94" s="27"/>
      <c r="HC94" s="27"/>
      <c r="HD94" s="27"/>
      <c r="HE94" s="27"/>
      <c r="HF94" s="27"/>
      <c r="HG94" s="27"/>
      <c r="HH94" s="27"/>
      <c r="HI94" s="27"/>
      <c r="HJ94" s="27"/>
      <c r="HK94" s="27"/>
      <c r="HL94" s="27"/>
      <c r="HM94" s="27"/>
      <c r="HN94" s="27"/>
      <c r="HO94" s="27"/>
      <c r="HP94" s="27"/>
      <c r="HQ94" s="27"/>
      <c r="HR94" s="27"/>
      <c r="HS94" s="27"/>
      <c r="HT94" s="27"/>
      <c r="HU94" s="27"/>
      <c r="HV94" s="27"/>
      <c r="HW94" s="27"/>
      <c r="HX94" s="27"/>
      <c r="HY94" s="27"/>
      <c r="HZ94" s="27"/>
      <c r="IA94" s="27"/>
      <c r="IB94" s="27"/>
      <c r="IC94" s="27"/>
      <c r="ID94" s="27"/>
      <c r="IE94" s="27"/>
      <c r="IF94" s="27"/>
      <c r="IG94" s="27"/>
      <c r="IH94" s="27"/>
      <c r="II94" s="27"/>
      <c r="IJ94" s="27"/>
      <c r="IK94" s="27"/>
      <c r="IL94" s="27"/>
      <c r="IM94" s="27"/>
      <c r="IN94" s="27"/>
      <c r="IO94" s="27"/>
      <c r="IP94" s="27"/>
      <c r="IQ94" s="27"/>
      <c r="IR94" s="27"/>
      <c r="IS94" s="27"/>
      <c r="IT94" s="27"/>
      <c r="IU94" s="27"/>
      <c r="IV94" s="27"/>
      <c r="IW94" s="27"/>
      <c r="IX94" s="27"/>
      <c r="IY94" s="27"/>
      <c r="IZ94" s="27"/>
      <c r="JA94" s="27"/>
      <c r="JB94" s="27"/>
      <c r="JC94" s="27"/>
      <c r="JD94" s="27"/>
      <c r="JE94" s="27"/>
      <c r="JF94" s="27"/>
      <c r="JG94" s="27"/>
      <c r="JH94" s="27"/>
      <c r="JI94" s="27"/>
      <c r="JJ94" s="27"/>
      <c r="JK94" s="27"/>
      <c r="JL94" s="27"/>
      <c r="JM94" s="27"/>
      <c r="JN94" s="27"/>
      <c r="JO94" s="27"/>
      <c r="JP94" s="27"/>
      <c r="JQ94" s="27"/>
      <c r="JR94" s="27"/>
      <c r="JS94" s="27"/>
      <c r="JT94" s="27"/>
      <c r="JU94" s="27"/>
      <c r="JV94" s="27"/>
      <c r="JW94" s="27"/>
      <c r="JX94" s="27"/>
      <c r="JY94" s="27"/>
      <c r="JZ94" s="27"/>
      <c r="KA94" s="27"/>
      <c r="KB94" s="27"/>
      <c r="KC94" s="27"/>
      <c r="KD94" s="27"/>
      <c r="KE94" s="27"/>
      <c r="KF94" s="27"/>
      <c r="KG94" s="27"/>
      <c r="KH94" s="27"/>
      <c r="KI94" s="27"/>
      <c r="KJ94" s="27"/>
      <c r="KK94" s="27"/>
      <c r="KL94" s="27"/>
      <c r="KM94" s="27"/>
      <c r="KN94" s="27"/>
      <c r="KO94" s="27"/>
      <c r="KP94" s="27"/>
      <c r="KQ94" s="27"/>
      <c r="KR94" s="27"/>
      <c r="KS94" s="27"/>
      <c r="KT94" s="27"/>
      <c r="KU94" s="27"/>
      <c r="KV94" s="27"/>
      <c r="KW94" s="27"/>
      <c r="KX94" s="27"/>
      <c r="KY94" s="27"/>
      <c r="KZ94" s="27"/>
      <c r="LA94" s="27"/>
      <c r="LB94" s="27"/>
      <c r="LC94" s="27"/>
      <c r="LD94" s="27"/>
      <c r="LE94" s="27"/>
      <c r="LF94" s="27"/>
      <c r="LG94" s="27"/>
      <c r="LH94" s="27"/>
      <c r="LI94" s="27"/>
      <c r="LJ94" s="27"/>
      <c r="LK94" s="27"/>
      <c r="LL94" s="27"/>
      <c r="LM94" s="27"/>
      <c r="LN94" s="27"/>
      <c r="LO94" s="27"/>
      <c r="LP94" s="27"/>
      <c r="LQ94" s="27"/>
      <c r="LR94" s="27"/>
      <c r="LS94" s="27"/>
      <c r="LT94" s="27"/>
      <c r="LU94" s="27"/>
      <c r="LV94" s="27"/>
      <c r="LW94" s="27"/>
      <c r="LX94" s="27"/>
      <c r="LY94" s="27"/>
      <c r="LZ94" s="27"/>
      <c r="MA94" s="27"/>
      <c r="MB94" s="27"/>
      <c r="MC94" s="27"/>
      <c r="MD94" s="27"/>
      <c r="ME94" s="27"/>
      <c r="MF94" s="27"/>
      <c r="MG94" s="27"/>
      <c r="MH94" s="27"/>
      <c r="MI94" s="27"/>
      <c r="MJ94" s="27"/>
      <c r="MK94" s="27"/>
      <c r="ML94" s="27"/>
      <c r="MM94" s="27"/>
      <c r="MN94" s="27"/>
      <c r="MO94" s="27"/>
      <c r="MP94" s="27"/>
      <c r="MQ94" s="27"/>
      <c r="MR94" s="27"/>
      <c r="MS94" s="27"/>
      <c r="MT94" s="27"/>
      <c r="MU94" s="27"/>
      <c r="MV94" s="27"/>
      <c r="MW94" s="27"/>
      <c r="MX94" s="27"/>
      <c r="MY94" s="27"/>
      <c r="MZ94" s="27"/>
      <c r="NA94" s="27"/>
      <c r="NB94" s="27"/>
      <c r="NC94" s="27"/>
      <c r="ND94" s="27"/>
      <c r="NE94" s="27"/>
      <c r="NF94" s="27"/>
      <c r="NG94" s="27"/>
      <c r="NH94" s="27"/>
      <c r="NI94" s="27"/>
      <c r="NJ94" s="27"/>
      <c r="NK94" s="27"/>
      <c r="NL94" s="27"/>
      <c r="NM94" s="27"/>
      <c r="NN94" s="27"/>
      <c r="NO94" s="27"/>
      <c r="NP94" s="27"/>
      <c r="NQ94" s="27"/>
    </row>
    <row r="95" spans="1:381" s="8" customFormat="1" ht="30" customHeight="1" thickBot="1" x14ac:dyDescent="0.2">
      <c r="A95" s="90"/>
      <c r="B95" s="115">
        <f>+B94+0.1</f>
        <v>3.2</v>
      </c>
      <c r="C95" s="115" t="s">
        <v>111</v>
      </c>
      <c r="D95" s="111" t="s">
        <v>115</v>
      </c>
      <c r="E95" s="112">
        <v>0.4</v>
      </c>
      <c r="F95" s="113">
        <f ca="1">G94</f>
        <v>45914</v>
      </c>
      <c r="G95" s="113">
        <f t="shared" ref="G95" ca="1" si="287">F95+H95</f>
        <v>45934</v>
      </c>
      <c r="H95" s="114">
        <v>20</v>
      </c>
      <c r="I95" s="97"/>
      <c r="J95" s="6">
        <f t="shared" ca="1" si="251"/>
        <v>21</v>
      </c>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27"/>
      <c r="DY95" s="27"/>
      <c r="DZ95" s="27"/>
      <c r="EA95" s="27"/>
      <c r="EB95" s="27"/>
      <c r="EC95" s="27"/>
      <c r="ED95" s="27"/>
      <c r="EE95" s="27"/>
      <c r="EF95" s="27"/>
      <c r="EG95" s="27"/>
      <c r="EH95" s="27"/>
      <c r="EI95" s="27"/>
      <c r="EJ95" s="27"/>
      <c r="EK95" s="27"/>
      <c r="EL95" s="27"/>
      <c r="EM95" s="27"/>
      <c r="EN95" s="27"/>
      <c r="EO95" s="27"/>
      <c r="EP95" s="27"/>
      <c r="EQ95" s="27"/>
      <c r="ER95" s="27"/>
      <c r="ES95" s="27"/>
      <c r="ET95" s="27"/>
      <c r="EU95" s="27"/>
      <c r="EV95" s="27"/>
      <c r="EW95" s="27"/>
      <c r="EX95" s="27"/>
      <c r="EY95" s="27"/>
      <c r="EZ95" s="27"/>
      <c r="FA95" s="27"/>
      <c r="FB95" s="27"/>
      <c r="FC95" s="27"/>
      <c r="FD95" s="27"/>
      <c r="FE95" s="27"/>
      <c r="FF95" s="27"/>
      <c r="FG95" s="27"/>
      <c r="FH95" s="27"/>
      <c r="FI95" s="27"/>
      <c r="FJ95" s="27"/>
      <c r="FK95" s="27"/>
      <c r="FL95" s="27"/>
      <c r="FM95" s="27"/>
      <c r="FN95" s="27"/>
      <c r="FO95" s="27"/>
      <c r="FP95" s="27"/>
      <c r="FQ95" s="27"/>
      <c r="FR95" s="27"/>
      <c r="FS95" s="27"/>
      <c r="FT95" s="27"/>
      <c r="FU95" s="27"/>
      <c r="FV95" s="27"/>
      <c r="FW95" s="27"/>
      <c r="FX95" s="27"/>
      <c r="FY95" s="27"/>
      <c r="FZ95" s="27"/>
      <c r="GA95" s="27"/>
      <c r="GB95" s="27"/>
      <c r="GC95" s="27"/>
      <c r="GD95" s="27"/>
      <c r="GE95" s="27"/>
      <c r="GF95" s="27"/>
      <c r="GG95" s="27"/>
      <c r="GH95" s="27"/>
      <c r="GI95" s="27"/>
      <c r="GJ95" s="27"/>
      <c r="GK95" s="27"/>
      <c r="GL95" s="27"/>
      <c r="GM95" s="27"/>
      <c r="GN95" s="27"/>
      <c r="GO95" s="27"/>
      <c r="GP95" s="27"/>
      <c r="GQ95" s="27"/>
      <c r="GR95" s="27"/>
      <c r="GS95" s="27"/>
      <c r="GT95" s="27"/>
      <c r="GU95" s="27"/>
      <c r="GV95" s="27"/>
      <c r="GW95" s="27"/>
      <c r="GX95" s="27"/>
      <c r="GY95" s="27"/>
      <c r="GZ95" s="27"/>
      <c r="HA95" s="27"/>
      <c r="HB95" s="27"/>
      <c r="HC95" s="27"/>
      <c r="HD95" s="27"/>
      <c r="HE95" s="27"/>
      <c r="HF95" s="27"/>
      <c r="HG95" s="27"/>
      <c r="HH95" s="27"/>
      <c r="HI95" s="27"/>
      <c r="HJ95" s="27"/>
      <c r="HK95" s="27"/>
      <c r="HL95" s="27"/>
      <c r="HM95" s="27"/>
      <c r="HN95" s="27"/>
      <c r="HO95" s="27"/>
      <c r="HP95" s="27"/>
      <c r="HQ95" s="27"/>
      <c r="HR95" s="27"/>
      <c r="HS95" s="27"/>
      <c r="HT95" s="27"/>
      <c r="HU95" s="27"/>
      <c r="HV95" s="27"/>
      <c r="HW95" s="27"/>
      <c r="HX95" s="27"/>
      <c r="HY95" s="27"/>
      <c r="HZ95" s="27"/>
      <c r="IA95" s="27"/>
      <c r="IB95" s="27"/>
      <c r="IC95" s="27"/>
      <c r="ID95" s="27"/>
      <c r="IE95" s="27"/>
      <c r="IF95" s="27"/>
      <c r="IG95" s="27"/>
      <c r="IH95" s="27"/>
      <c r="II95" s="27"/>
      <c r="IJ95" s="27"/>
      <c r="IK95" s="27"/>
      <c r="IL95" s="27"/>
      <c r="IM95" s="27"/>
      <c r="IN95" s="27"/>
      <c r="IO95" s="27"/>
      <c r="IP95" s="27"/>
      <c r="IQ95" s="27"/>
      <c r="IR95" s="27"/>
      <c r="IS95" s="27"/>
      <c r="IT95" s="27"/>
      <c r="IU95" s="27"/>
      <c r="IV95" s="27"/>
      <c r="IW95" s="27"/>
      <c r="IX95" s="27"/>
      <c r="IY95" s="27"/>
      <c r="IZ95" s="27"/>
      <c r="JA95" s="27"/>
      <c r="JB95" s="27"/>
      <c r="JC95" s="27"/>
      <c r="JD95" s="27"/>
      <c r="JE95" s="27"/>
      <c r="JF95" s="27"/>
      <c r="JG95" s="27"/>
      <c r="JH95" s="27"/>
      <c r="JI95" s="27"/>
      <c r="JJ95" s="27"/>
      <c r="JK95" s="27"/>
      <c r="JL95" s="27"/>
      <c r="JM95" s="27"/>
      <c r="JN95" s="27"/>
      <c r="JO95" s="27"/>
      <c r="JP95" s="27"/>
      <c r="JQ95" s="27"/>
      <c r="JR95" s="27"/>
      <c r="JS95" s="27"/>
      <c r="JT95" s="27"/>
      <c r="JU95" s="27"/>
      <c r="JV95" s="27"/>
      <c r="JW95" s="27"/>
      <c r="JX95" s="27"/>
      <c r="JY95" s="27"/>
      <c r="JZ95" s="27"/>
      <c r="KA95" s="27"/>
      <c r="KB95" s="27"/>
      <c r="KC95" s="27"/>
      <c r="KD95" s="27"/>
      <c r="KE95" s="27"/>
      <c r="KF95" s="27"/>
      <c r="KG95" s="27"/>
      <c r="KH95" s="27"/>
      <c r="KI95" s="27"/>
      <c r="KJ95" s="27"/>
      <c r="KK95" s="27"/>
      <c r="KL95" s="27"/>
      <c r="KM95" s="27"/>
      <c r="KN95" s="27"/>
      <c r="KO95" s="27"/>
      <c r="KP95" s="27"/>
      <c r="KQ95" s="27"/>
      <c r="KR95" s="27"/>
      <c r="KS95" s="27"/>
      <c r="KT95" s="27"/>
      <c r="KU95" s="27"/>
      <c r="KV95" s="27"/>
      <c r="KW95" s="27"/>
      <c r="KX95" s="27"/>
      <c r="KY95" s="27"/>
      <c r="KZ95" s="27"/>
      <c r="LA95" s="27"/>
      <c r="LB95" s="27"/>
      <c r="LC95" s="27"/>
      <c r="LD95" s="27"/>
      <c r="LE95" s="27"/>
      <c r="LF95" s="27"/>
      <c r="LG95" s="27"/>
      <c r="LH95" s="27"/>
      <c r="LI95" s="27"/>
      <c r="LJ95" s="27"/>
      <c r="LK95" s="27"/>
      <c r="LL95" s="27"/>
      <c r="LM95" s="27"/>
      <c r="LN95" s="27"/>
      <c r="LO95" s="27"/>
      <c r="LP95" s="27"/>
      <c r="LQ95" s="27"/>
      <c r="LR95" s="27"/>
      <c r="LS95" s="27"/>
      <c r="LT95" s="27"/>
      <c r="LU95" s="27"/>
      <c r="LV95" s="27"/>
      <c r="LW95" s="27"/>
      <c r="LX95" s="27"/>
      <c r="LY95" s="27"/>
      <c r="LZ95" s="27"/>
      <c r="MA95" s="27"/>
      <c r="MB95" s="27"/>
      <c r="MC95" s="27"/>
      <c r="MD95" s="27"/>
      <c r="ME95" s="27"/>
      <c r="MF95" s="27"/>
      <c r="MG95" s="27"/>
      <c r="MH95" s="27"/>
      <c r="MI95" s="27"/>
      <c r="MJ95" s="27"/>
      <c r="MK95" s="27"/>
      <c r="ML95" s="27"/>
      <c r="MM95" s="27"/>
      <c r="MN95" s="27"/>
      <c r="MO95" s="27"/>
      <c r="MP95" s="27"/>
      <c r="MQ95" s="27"/>
      <c r="MR95" s="27"/>
      <c r="MS95" s="27"/>
      <c r="MT95" s="27"/>
      <c r="MU95" s="27"/>
      <c r="MV95" s="27"/>
      <c r="MW95" s="27"/>
      <c r="MX95" s="27"/>
      <c r="MY95" s="27"/>
      <c r="MZ95" s="27"/>
      <c r="NA95" s="27"/>
      <c r="NB95" s="27"/>
      <c r="NC95" s="27"/>
      <c r="ND95" s="27"/>
      <c r="NE95" s="27"/>
      <c r="NF95" s="27"/>
      <c r="NG95" s="27"/>
      <c r="NH95" s="27"/>
      <c r="NI95" s="27"/>
      <c r="NJ95" s="27"/>
      <c r="NK95" s="27"/>
      <c r="NL95" s="27"/>
      <c r="NM95" s="27"/>
      <c r="NN95" s="27"/>
      <c r="NO95" s="27"/>
      <c r="NP95" s="27"/>
      <c r="NQ95" s="27"/>
    </row>
    <row r="96" spans="1:381" s="8" customFormat="1" ht="30" customHeight="1" thickBot="1" x14ac:dyDescent="0.2">
      <c r="A96" s="90"/>
      <c r="B96" s="109">
        <v>4</v>
      </c>
      <c r="C96" s="110" t="s">
        <v>112</v>
      </c>
      <c r="D96" s="111" t="s">
        <v>116</v>
      </c>
      <c r="E96" s="112">
        <v>0.3</v>
      </c>
      <c r="F96" s="113">
        <f ca="1">G95</f>
        <v>45934</v>
      </c>
      <c r="G96" s="113">
        <f t="shared" ca="1" si="286"/>
        <v>45935</v>
      </c>
      <c r="H96" s="114">
        <v>1</v>
      </c>
      <c r="I96" s="97"/>
      <c r="J96" s="6">
        <f t="shared" ca="1" si="251"/>
        <v>2</v>
      </c>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27"/>
      <c r="DY96" s="27"/>
      <c r="DZ96" s="27"/>
      <c r="EA96" s="27"/>
      <c r="EB96" s="27"/>
      <c r="EC96" s="27"/>
      <c r="ED96" s="27"/>
      <c r="EE96" s="27"/>
      <c r="EF96" s="27"/>
      <c r="EG96" s="27"/>
      <c r="EH96" s="27"/>
      <c r="EI96" s="27"/>
      <c r="EJ96" s="27"/>
      <c r="EK96" s="27"/>
      <c r="EL96" s="27"/>
      <c r="EM96" s="27"/>
      <c r="EN96" s="27"/>
      <c r="EO96" s="27"/>
      <c r="EP96" s="27"/>
      <c r="EQ96" s="27"/>
      <c r="ER96" s="27"/>
      <c r="ES96" s="27"/>
      <c r="ET96" s="27"/>
      <c r="EU96" s="27"/>
      <c r="EV96" s="27"/>
      <c r="EW96" s="27"/>
      <c r="EX96" s="27"/>
      <c r="EY96" s="27"/>
      <c r="EZ96" s="27"/>
      <c r="FA96" s="27"/>
      <c r="FB96" s="27"/>
      <c r="FC96" s="27"/>
      <c r="FD96" s="27"/>
      <c r="FE96" s="27"/>
      <c r="FF96" s="27"/>
      <c r="FG96" s="27"/>
      <c r="FH96" s="27"/>
      <c r="FI96" s="27"/>
      <c r="FJ96" s="27"/>
      <c r="FK96" s="27"/>
      <c r="FL96" s="27"/>
      <c r="FM96" s="27"/>
      <c r="FN96" s="27"/>
      <c r="FO96" s="27"/>
      <c r="FP96" s="27"/>
      <c r="FQ96" s="27"/>
      <c r="FR96" s="27"/>
      <c r="FS96" s="27"/>
      <c r="FT96" s="27"/>
      <c r="FU96" s="27"/>
      <c r="FV96" s="27"/>
      <c r="FW96" s="27"/>
      <c r="FX96" s="27"/>
      <c r="FY96" s="27"/>
      <c r="FZ96" s="27"/>
      <c r="GA96" s="27"/>
      <c r="GB96" s="27"/>
      <c r="GC96" s="27"/>
      <c r="GD96" s="27"/>
      <c r="GE96" s="27"/>
      <c r="GF96" s="27"/>
      <c r="GG96" s="27"/>
      <c r="GH96" s="27"/>
      <c r="GI96" s="27"/>
      <c r="GJ96" s="27"/>
      <c r="GK96" s="27"/>
      <c r="GL96" s="27"/>
      <c r="GM96" s="27"/>
      <c r="GN96" s="27"/>
      <c r="GO96" s="27"/>
      <c r="GP96" s="27"/>
      <c r="GQ96" s="27"/>
      <c r="GR96" s="27"/>
      <c r="GS96" s="27"/>
      <c r="GT96" s="27"/>
      <c r="GU96" s="27"/>
      <c r="GV96" s="27"/>
      <c r="GW96" s="27"/>
      <c r="GX96" s="27"/>
      <c r="GY96" s="27"/>
      <c r="GZ96" s="27"/>
      <c r="HA96" s="27"/>
      <c r="HB96" s="27"/>
      <c r="HC96" s="27"/>
      <c r="HD96" s="27"/>
      <c r="HE96" s="27"/>
      <c r="HF96" s="27"/>
      <c r="HG96" s="27"/>
      <c r="HH96" s="27"/>
      <c r="HI96" s="27"/>
      <c r="HJ96" s="27"/>
      <c r="HK96" s="27"/>
      <c r="HL96" s="27"/>
      <c r="HM96" s="27"/>
      <c r="HN96" s="27"/>
      <c r="HO96" s="27"/>
      <c r="HP96" s="27"/>
      <c r="HQ96" s="27"/>
      <c r="HR96" s="27"/>
      <c r="HS96" s="27"/>
      <c r="HT96" s="27"/>
      <c r="HU96" s="27"/>
      <c r="HV96" s="27"/>
      <c r="HW96" s="27"/>
      <c r="HX96" s="27"/>
      <c r="HY96" s="27"/>
      <c r="HZ96" s="27"/>
      <c r="IA96" s="27"/>
      <c r="IB96" s="27"/>
      <c r="IC96" s="27"/>
      <c r="ID96" s="27"/>
      <c r="IE96" s="27"/>
      <c r="IF96" s="27"/>
      <c r="IG96" s="27"/>
      <c r="IH96" s="27"/>
      <c r="II96" s="27"/>
      <c r="IJ96" s="27"/>
      <c r="IK96" s="27"/>
      <c r="IL96" s="27"/>
      <c r="IM96" s="27"/>
      <c r="IN96" s="27"/>
      <c r="IO96" s="27"/>
      <c r="IP96" s="27"/>
      <c r="IQ96" s="27"/>
      <c r="IR96" s="27"/>
      <c r="IS96" s="27"/>
      <c r="IT96" s="27"/>
      <c r="IU96" s="27"/>
      <c r="IV96" s="27"/>
      <c r="IW96" s="27"/>
      <c r="IX96" s="27"/>
      <c r="IY96" s="27"/>
      <c r="IZ96" s="27"/>
      <c r="JA96" s="27"/>
      <c r="JB96" s="27"/>
      <c r="JC96" s="27"/>
      <c r="JD96" s="27"/>
      <c r="JE96" s="27"/>
      <c r="JF96" s="27"/>
      <c r="JG96" s="27"/>
      <c r="JH96" s="27"/>
      <c r="JI96" s="27"/>
      <c r="JJ96" s="27"/>
      <c r="JK96" s="27"/>
      <c r="JL96" s="27"/>
      <c r="JM96" s="27"/>
      <c r="JN96" s="27"/>
      <c r="JO96" s="27"/>
      <c r="JP96" s="27"/>
      <c r="JQ96" s="27"/>
      <c r="JR96" s="27"/>
      <c r="JS96" s="27"/>
      <c r="JT96" s="27"/>
      <c r="JU96" s="27"/>
      <c r="JV96" s="27"/>
      <c r="JW96" s="27"/>
      <c r="JX96" s="27"/>
      <c r="JY96" s="27"/>
      <c r="JZ96" s="27"/>
      <c r="KA96" s="27"/>
      <c r="KB96" s="27"/>
      <c r="KC96" s="27"/>
      <c r="KD96" s="27"/>
      <c r="KE96" s="27"/>
      <c r="KF96" s="27"/>
      <c r="KG96" s="27"/>
      <c r="KH96" s="27"/>
      <c r="KI96" s="27"/>
      <c r="KJ96" s="27"/>
      <c r="KK96" s="27"/>
      <c r="KL96" s="27"/>
      <c r="KM96" s="27"/>
      <c r="KN96" s="27"/>
      <c r="KO96" s="27"/>
      <c r="KP96" s="27"/>
      <c r="KQ96" s="27"/>
      <c r="KR96" s="27"/>
      <c r="KS96" s="27"/>
      <c r="KT96" s="27"/>
      <c r="KU96" s="27"/>
      <c r="KV96" s="27"/>
      <c r="KW96" s="27"/>
      <c r="KX96" s="27"/>
      <c r="KY96" s="27"/>
      <c r="KZ96" s="27"/>
      <c r="LA96" s="27"/>
      <c r="LB96" s="27"/>
      <c r="LC96" s="27"/>
      <c r="LD96" s="27"/>
      <c r="LE96" s="27"/>
      <c r="LF96" s="27"/>
      <c r="LG96" s="27"/>
      <c r="LH96" s="27"/>
      <c r="LI96" s="27"/>
      <c r="LJ96" s="27"/>
      <c r="LK96" s="27"/>
      <c r="LL96" s="27"/>
      <c r="LM96" s="27"/>
      <c r="LN96" s="27"/>
      <c r="LO96" s="27"/>
      <c r="LP96" s="27"/>
      <c r="LQ96" s="27"/>
      <c r="LR96" s="27"/>
      <c r="LS96" s="27"/>
      <c r="LT96" s="27"/>
      <c r="LU96" s="27"/>
      <c r="LV96" s="27"/>
      <c r="LW96" s="27"/>
      <c r="LX96" s="27"/>
      <c r="LY96" s="27"/>
      <c r="LZ96" s="27"/>
      <c r="MA96" s="27"/>
      <c r="MB96" s="27"/>
      <c r="MC96" s="27"/>
      <c r="MD96" s="27"/>
      <c r="ME96" s="27"/>
      <c r="MF96" s="27"/>
      <c r="MG96" s="27"/>
      <c r="MH96" s="27"/>
      <c r="MI96" s="27"/>
      <c r="MJ96" s="27"/>
      <c r="MK96" s="27"/>
      <c r="ML96" s="27"/>
      <c r="MM96" s="27"/>
      <c r="MN96" s="27"/>
      <c r="MO96" s="27"/>
      <c r="MP96" s="27"/>
      <c r="MQ96" s="27"/>
      <c r="MR96" s="27"/>
      <c r="MS96" s="27"/>
      <c r="MT96" s="27"/>
      <c r="MU96" s="27"/>
      <c r="MV96" s="27"/>
      <c r="MW96" s="27"/>
      <c r="MX96" s="27"/>
      <c r="MY96" s="27"/>
      <c r="MZ96" s="27"/>
      <c r="NA96" s="27"/>
      <c r="NB96" s="27"/>
      <c r="NC96" s="27"/>
      <c r="ND96" s="27"/>
      <c r="NE96" s="27"/>
      <c r="NF96" s="27"/>
      <c r="NG96" s="27"/>
      <c r="NH96" s="27"/>
      <c r="NI96" s="27"/>
      <c r="NJ96" s="27"/>
      <c r="NK96" s="27"/>
      <c r="NL96" s="27"/>
      <c r="NM96" s="27"/>
      <c r="NN96" s="27"/>
      <c r="NO96" s="27"/>
      <c r="NP96" s="27"/>
      <c r="NQ96" s="27"/>
    </row>
    <row r="97" spans="1:381" s="8" customFormat="1" ht="30" customHeight="1" thickBot="1" x14ac:dyDescent="0.2">
      <c r="A97" s="90"/>
      <c r="B97" s="115">
        <f>+B96+0.1</f>
        <v>4.0999999999999996</v>
      </c>
      <c r="C97" s="115" t="s">
        <v>113</v>
      </c>
      <c r="D97" s="111" t="s">
        <v>116</v>
      </c>
      <c r="E97" s="112">
        <v>0.2</v>
      </c>
      <c r="F97" s="113">
        <f ca="1">F96</f>
        <v>45934</v>
      </c>
      <c r="G97" s="113">
        <f t="shared" ca="1" si="286"/>
        <v>45935</v>
      </c>
      <c r="H97" s="114">
        <v>1</v>
      </c>
      <c r="I97" s="97"/>
      <c r="J97" s="6">
        <f t="shared" ca="1" si="251"/>
        <v>2</v>
      </c>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27"/>
      <c r="DY97" s="27"/>
      <c r="DZ97" s="27"/>
      <c r="EA97" s="27"/>
      <c r="EB97" s="27"/>
      <c r="EC97" s="27"/>
      <c r="ED97" s="27"/>
      <c r="EE97" s="27"/>
      <c r="EF97" s="27"/>
      <c r="EG97" s="27"/>
      <c r="EH97" s="27"/>
      <c r="EI97" s="27"/>
      <c r="EJ97" s="27"/>
      <c r="EK97" s="27"/>
      <c r="EL97" s="27"/>
      <c r="EM97" s="27"/>
      <c r="EN97" s="27"/>
      <c r="EO97" s="27"/>
      <c r="EP97" s="27"/>
      <c r="EQ97" s="27"/>
      <c r="ER97" s="27"/>
      <c r="ES97" s="27"/>
      <c r="ET97" s="27"/>
      <c r="EU97" s="27"/>
      <c r="EV97" s="27"/>
      <c r="EW97" s="27"/>
      <c r="EX97" s="27"/>
      <c r="EY97" s="27"/>
      <c r="EZ97" s="27"/>
      <c r="FA97" s="27"/>
      <c r="FB97" s="27"/>
      <c r="FC97" s="27"/>
      <c r="FD97" s="27"/>
      <c r="FE97" s="27"/>
      <c r="FF97" s="27"/>
      <c r="FG97" s="27"/>
      <c r="FH97" s="27"/>
      <c r="FI97" s="27"/>
      <c r="FJ97" s="27"/>
      <c r="FK97" s="27"/>
      <c r="FL97" s="27"/>
      <c r="FM97" s="27"/>
      <c r="FN97" s="27"/>
      <c r="FO97" s="27"/>
      <c r="FP97" s="27"/>
      <c r="FQ97" s="27"/>
      <c r="FR97" s="27"/>
      <c r="FS97" s="27"/>
      <c r="FT97" s="27"/>
      <c r="FU97" s="27"/>
      <c r="FV97" s="27"/>
      <c r="FW97" s="27"/>
      <c r="FX97" s="27"/>
      <c r="FY97" s="27"/>
      <c r="FZ97" s="27"/>
      <c r="GA97" s="27"/>
      <c r="GB97" s="27"/>
      <c r="GC97" s="27"/>
      <c r="GD97" s="27"/>
      <c r="GE97" s="27"/>
      <c r="GF97" s="27"/>
      <c r="GG97" s="27"/>
      <c r="GH97" s="27"/>
      <c r="GI97" s="27"/>
      <c r="GJ97" s="27"/>
      <c r="GK97" s="27"/>
      <c r="GL97" s="27"/>
      <c r="GM97" s="27"/>
      <c r="GN97" s="27"/>
      <c r="GO97" s="27"/>
      <c r="GP97" s="27"/>
      <c r="GQ97" s="27"/>
      <c r="GR97" s="27"/>
      <c r="GS97" s="27"/>
      <c r="GT97" s="27"/>
      <c r="GU97" s="27"/>
      <c r="GV97" s="27"/>
      <c r="GW97" s="27"/>
      <c r="GX97" s="27"/>
      <c r="GY97" s="27"/>
      <c r="GZ97" s="27"/>
      <c r="HA97" s="27"/>
      <c r="HB97" s="27"/>
      <c r="HC97" s="27"/>
      <c r="HD97" s="27"/>
      <c r="HE97" s="27"/>
      <c r="HF97" s="27"/>
      <c r="HG97" s="27"/>
      <c r="HH97" s="27"/>
      <c r="HI97" s="27"/>
      <c r="HJ97" s="27"/>
      <c r="HK97" s="27"/>
      <c r="HL97" s="27"/>
      <c r="HM97" s="27"/>
      <c r="HN97" s="27"/>
      <c r="HO97" s="27"/>
      <c r="HP97" s="27"/>
      <c r="HQ97" s="27"/>
      <c r="HR97" s="27"/>
      <c r="HS97" s="27"/>
      <c r="HT97" s="27"/>
      <c r="HU97" s="27"/>
      <c r="HV97" s="27"/>
      <c r="HW97" s="27"/>
      <c r="HX97" s="27"/>
      <c r="HY97" s="27"/>
      <c r="HZ97" s="27"/>
      <c r="IA97" s="27"/>
      <c r="IB97" s="27"/>
      <c r="IC97" s="27"/>
      <c r="ID97" s="27"/>
      <c r="IE97" s="27"/>
      <c r="IF97" s="27"/>
      <c r="IG97" s="27"/>
      <c r="IH97" s="27"/>
      <c r="II97" s="27"/>
      <c r="IJ97" s="27"/>
      <c r="IK97" s="27"/>
      <c r="IL97" s="27"/>
      <c r="IM97" s="27"/>
      <c r="IN97" s="27"/>
      <c r="IO97" s="27"/>
      <c r="IP97" s="27"/>
      <c r="IQ97" s="27"/>
      <c r="IR97" s="27"/>
      <c r="IS97" s="27"/>
      <c r="IT97" s="27"/>
      <c r="IU97" s="27"/>
      <c r="IV97" s="27"/>
      <c r="IW97" s="27"/>
      <c r="IX97" s="27"/>
      <c r="IY97" s="27"/>
      <c r="IZ97" s="27"/>
      <c r="JA97" s="27"/>
      <c r="JB97" s="27"/>
      <c r="JC97" s="27"/>
      <c r="JD97" s="27"/>
      <c r="JE97" s="27"/>
      <c r="JF97" s="27"/>
      <c r="JG97" s="27"/>
      <c r="JH97" s="27"/>
      <c r="JI97" s="27"/>
      <c r="JJ97" s="27"/>
      <c r="JK97" s="27"/>
      <c r="JL97" s="27"/>
      <c r="JM97" s="27"/>
      <c r="JN97" s="27"/>
      <c r="JO97" s="27"/>
      <c r="JP97" s="27"/>
      <c r="JQ97" s="27"/>
      <c r="JR97" s="27"/>
      <c r="JS97" s="27"/>
      <c r="JT97" s="27"/>
      <c r="JU97" s="27"/>
      <c r="JV97" s="27"/>
      <c r="JW97" s="27"/>
      <c r="JX97" s="27"/>
      <c r="JY97" s="27"/>
      <c r="JZ97" s="27"/>
      <c r="KA97" s="27"/>
      <c r="KB97" s="27"/>
      <c r="KC97" s="27"/>
      <c r="KD97" s="27"/>
      <c r="KE97" s="27"/>
      <c r="KF97" s="27"/>
      <c r="KG97" s="27"/>
      <c r="KH97" s="27"/>
      <c r="KI97" s="27"/>
      <c r="KJ97" s="27"/>
      <c r="KK97" s="27"/>
      <c r="KL97" s="27"/>
      <c r="KM97" s="27"/>
      <c r="KN97" s="27"/>
      <c r="KO97" s="27"/>
      <c r="KP97" s="27"/>
      <c r="KQ97" s="27"/>
      <c r="KR97" s="27"/>
      <c r="KS97" s="27"/>
      <c r="KT97" s="27"/>
      <c r="KU97" s="27"/>
      <c r="KV97" s="27"/>
      <c r="KW97" s="27"/>
      <c r="KX97" s="27"/>
      <c r="KY97" s="27"/>
      <c r="KZ97" s="27"/>
      <c r="LA97" s="27"/>
      <c r="LB97" s="27"/>
      <c r="LC97" s="27"/>
      <c r="LD97" s="27"/>
      <c r="LE97" s="27"/>
      <c r="LF97" s="27"/>
      <c r="LG97" s="27"/>
      <c r="LH97" s="27"/>
      <c r="LI97" s="27"/>
      <c r="LJ97" s="27"/>
      <c r="LK97" s="27"/>
      <c r="LL97" s="27"/>
      <c r="LM97" s="27"/>
      <c r="LN97" s="27"/>
      <c r="LO97" s="27"/>
      <c r="LP97" s="27"/>
      <c r="LQ97" s="27"/>
      <c r="LR97" s="27"/>
      <c r="LS97" s="27"/>
      <c r="LT97" s="27"/>
      <c r="LU97" s="27"/>
      <c r="LV97" s="27"/>
      <c r="LW97" s="27"/>
      <c r="LX97" s="27"/>
      <c r="LY97" s="27"/>
      <c r="LZ97" s="27"/>
      <c r="MA97" s="27"/>
      <c r="MB97" s="27"/>
      <c r="MC97" s="27"/>
      <c r="MD97" s="27"/>
      <c r="ME97" s="27"/>
      <c r="MF97" s="27"/>
      <c r="MG97" s="27"/>
      <c r="MH97" s="27"/>
      <c r="MI97" s="27"/>
      <c r="MJ97" s="27"/>
      <c r="MK97" s="27"/>
      <c r="ML97" s="27"/>
      <c r="MM97" s="27"/>
      <c r="MN97" s="27"/>
      <c r="MO97" s="27"/>
      <c r="MP97" s="27"/>
      <c r="MQ97" s="27"/>
      <c r="MR97" s="27"/>
      <c r="MS97" s="27"/>
      <c r="MT97" s="27"/>
      <c r="MU97" s="27"/>
      <c r="MV97" s="27"/>
      <c r="MW97" s="27"/>
      <c r="MX97" s="27"/>
      <c r="MY97" s="27"/>
      <c r="MZ97" s="27"/>
      <c r="NA97" s="27"/>
      <c r="NB97" s="27"/>
      <c r="NC97" s="27"/>
      <c r="ND97" s="27"/>
      <c r="NE97" s="27"/>
      <c r="NF97" s="27"/>
      <c r="NG97" s="27"/>
      <c r="NH97" s="27"/>
      <c r="NI97" s="27"/>
      <c r="NJ97" s="27"/>
      <c r="NK97" s="27"/>
      <c r="NL97" s="27"/>
      <c r="NM97" s="27"/>
      <c r="NN97" s="27"/>
      <c r="NO97" s="27"/>
      <c r="NP97" s="27"/>
      <c r="NQ97" s="27"/>
    </row>
    <row r="98" spans="1:381" s="8" customFormat="1" ht="30" customHeight="1" thickBot="1" x14ac:dyDescent="0.2">
      <c r="A98" s="90"/>
      <c r="B98" s="115">
        <f>+B97+0.1</f>
        <v>4.1999999999999993</v>
      </c>
      <c r="C98" s="115" t="s">
        <v>114</v>
      </c>
      <c r="D98" s="111" t="s">
        <v>116</v>
      </c>
      <c r="E98" s="112">
        <v>0.1</v>
      </c>
      <c r="F98" s="113">
        <f ca="1">F97</f>
        <v>45934</v>
      </c>
      <c r="G98" s="113">
        <f t="shared" ca="1" si="286"/>
        <v>45935</v>
      </c>
      <c r="H98" s="114">
        <v>1</v>
      </c>
      <c r="I98" s="97"/>
      <c r="J98" s="6">
        <f t="shared" ca="1" si="251"/>
        <v>2</v>
      </c>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27"/>
      <c r="DY98" s="27"/>
      <c r="DZ98" s="27"/>
      <c r="EA98" s="27"/>
      <c r="EB98" s="27"/>
      <c r="EC98" s="27"/>
      <c r="ED98" s="27"/>
      <c r="EE98" s="27"/>
      <c r="EF98" s="27"/>
      <c r="EG98" s="27"/>
      <c r="EH98" s="27"/>
      <c r="EI98" s="27"/>
      <c r="EJ98" s="27"/>
      <c r="EK98" s="27"/>
      <c r="EL98" s="27"/>
      <c r="EM98" s="27"/>
      <c r="EN98" s="27"/>
      <c r="EO98" s="27"/>
      <c r="EP98" s="27"/>
      <c r="EQ98" s="27"/>
      <c r="ER98" s="27"/>
      <c r="ES98" s="27"/>
      <c r="ET98" s="27"/>
      <c r="EU98" s="27"/>
      <c r="EV98" s="27"/>
      <c r="EW98" s="27"/>
      <c r="EX98" s="27"/>
      <c r="EY98" s="27"/>
      <c r="EZ98" s="27"/>
      <c r="FA98" s="27"/>
      <c r="FB98" s="27"/>
      <c r="FC98" s="27"/>
      <c r="FD98" s="27"/>
      <c r="FE98" s="27"/>
      <c r="FF98" s="27"/>
      <c r="FG98" s="27"/>
      <c r="FH98" s="27"/>
      <c r="FI98" s="27"/>
      <c r="FJ98" s="27"/>
      <c r="FK98" s="27"/>
      <c r="FL98" s="27"/>
      <c r="FM98" s="27"/>
      <c r="FN98" s="27"/>
      <c r="FO98" s="27"/>
      <c r="FP98" s="27"/>
      <c r="FQ98" s="27"/>
      <c r="FR98" s="27"/>
      <c r="FS98" s="27"/>
      <c r="FT98" s="27"/>
      <c r="FU98" s="27"/>
      <c r="FV98" s="27"/>
      <c r="FW98" s="27"/>
      <c r="FX98" s="27"/>
      <c r="FY98" s="27"/>
      <c r="FZ98" s="27"/>
      <c r="GA98" s="27"/>
      <c r="GB98" s="27"/>
      <c r="GC98" s="27"/>
      <c r="GD98" s="27"/>
      <c r="GE98" s="27"/>
      <c r="GF98" s="27"/>
      <c r="GG98" s="27"/>
      <c r="GH98" s="27"/>
      <c r="GI98" s="27"/>
      <c r="GJ98" s="27"/>
      <c r="GK98" s="27"/>
      <c r="GL98" s="27"/>
      <c r="GM98" s="27"/>
      <c r="GN98" s="27"/>
      <c r="GO98" s="27"/>
      <c r="GP98" s="27"/>
      <c r="GQ98" s="27"/>
      <c r="GR98" s="27"/>
      <c r="GS98" s="27"/>
      <c r="GT98" s="27"/>
      <c r="GU98" s="27"/>
      <c r="GV98" s="27"/>
      <c r="GW98" s="27"/>
      <c r="GX98" s="27"/>
      <c r="GY98" s="27"/>
      <c r="GZ98" s="27"/>
      <c r="HA98" s="27"/>
      <c r="HB98" s="27"/>
      <c r="HC98" s="27"/>
      <c r="HD98" s="27"/>
      <c r="HE98" s="27"/>
      <c r="HF98" s="27"/>
      <c r="HG98" s="27"/>
      <c r="HH98" s="27"/>
      <c r="HI98" s="27"/>
      <c r="HJ98" s="27"/>
      <c r="HK98" s="27"/>
      <c r="HL98" s="27"/>
      <c r="HM98" s="27"/>
      <c r="HN98" s="27"/>
      <c r="HO98" s="27"/>
      <c r="HP98" s="27"/>
      <c r="HQ98" s="27"/>
      <c r="HR98" s="27"/>
      <c r="HS98" s="27"/>
      <c r="HT98" s="27"/>
      <c r="HU98" s="27"/>
      <c r="HV98" s="27"/>
      <c r="HW98" s="27"/>
      <c r="HX98" s="27"/>
      <c r="HY98" s="27"/>
      <c r="HZ98" s="27"/>
      <c r="IA98" s="27"/>
      <c r="IB98" s="27"/>
      <c r="IC98" s="27"/>
      <c r="ID98" s="27"/>
      <c r="IE98" s="27"/>
      <c r="IF98" s="27"/>
      <c r="IG98" s="27"/>
      <c r="IH98" s="27"/>
      <c r="II98" s="27"/>
      <c r="IJ98" s="27"/>
      <c r="IK98" s="27"/>
      <c r="IL98" s="27"/>
      <c r="IM98" s="27"/>
      <c r="IN98" s="27"/>
      <c r="IO98" s="27"/>
      <c r="IP98" s="27"/>
      <c r="IQ98" s="27"/>
      <c r="IR98" s="27"/>
      <c r="IS98" s="27"/>
      <c r="IT98" s="27"/>
      <c r="IU98" s="27"/>
      <c r="IV98" s="27"/>
      <c r="IW98" s="27"/>
      <c r="IX98" s="27"/>
      <c r="IY98" s="27"/>
      <c r="IZ98" s="27"/>
      <c r="JA98" s="27"/>
      <c r="JB98" s="27"/>
      <c r="JC98" s="27"/>
      <c r="JD98" s="27"/>
      <c r="JE98" s="27"/>
      <c r="JF98" s="27"/>
      <c r="JG98" s="27"/>
      <c r="JH98" s="27"/>
      <c r="JI98" s="27"/>
      <c r="JJ98" s="27"/>
      <c r="JK98" s="27"/>
      <c r="JL98" s="27"/>
      <c r="JM98" s="27"/>
      <c r="JN98" s="27"/>
      <c r="JO98" s="27"/>
      <c r="JP98" s="27"/>
      <c r="JQ98" s="27"/>
      <c r="JR98" s="27"/>
      <c r="JS98" s="27"/>
      <c r="JT98" s="27"/>
      <c r="JU98" s="27"/>
      <c r="JV98" s="27"/>
      <c r="JW98" s="27"/>
      <c r="JX98" s="27"/>
      <c r="JY98" s="27"/>
      <c r="JZ98" s="27"/>
      <c r="KA98" s="27"/>
      <c r="KB98" s="27"/>
      <c r="KC98" s="27"/>
      <c r="KD98" s="27"/>
      <c r="KE98" s="27"/>
      <c r="KF98" s="27"/>
      <c r="KG98" s="27"/>
      <c r="KH98" s="27"/>
      <c r="KI98" s="27"/>
      <c r="KJ98" s="27"/>
      <c r="KK98" s="27"/>
      <c r="KL98" s="27"/>
      <c r="KM98" s="27"/>
      <c r="KN98" s="27"/>
      <c r="KO98" s="27"/>
      <c r="KP98" s="27"/>
      <c r="KQ98" s="27"/>
      <c r="KR98" s="27"/>
      <c r="KS98" s="27"/>
      <c r="KT98" s="27"/>
      <c r="KU98" s="27"/>
      <c r="KV98" s="27"/>
      <c r="KW98" s="27"/>
      <c r="KX98" s="27"/>
      <c r="KY98" s="27"/>
      <c r="KZ98" s="27"/>
      <c r="LA98" s="27"/>
      <c r="LB98" s="27"/>
      <c r="LC98" s="27"/>
      <c r="LD98" s="27"/>
      <c r="LE98" s="27"/>
      <c r="LF98" s="27"/>
      <c r="LG98" s="27"/>
      <c r="LH98" s="27"/>
      <c r="LI98" s="27"/>
      <c r="LJ98" s="27"/>
      <c r="LK98" s="27"/>
      <c r="LL98" s="27"/>
      <c r="LM98" s="27"/>
      <c r="LN98" s="27"/>
      <c r="LO98" s="27"/>
      <c r="LP98" s="27"/>
      <c r="LQ98" s="27"/>
      <c r="LR98" s="27"/>
      <c r="LS98" s="27"/>
      <c r="LT98" s="27"/>
      <c r="LU98" s="27"/>
      <c r="LV98" s="27"/>
      <c r="LW98" s="27"/>
      <c r="LX98" s="27"/>
      <c r="LY98" s="27"/>
      <c r="LZ98" s="27"/>
      <c r="MA98" s="27"/>
      <c r="MB98" s="27"/>
      <c r="MC98" s="27"/>
      <c r="MD98" s="27"/>
      <c r="ME98" s="27"/>
      <c r="MF98" s="27"/>
      <c r="MG98" s="27"/>
      <c r="MH98" s="27"/>
      <c r="MI98" s="27"/>
      <c r="MJ98" s="27"/>
      <c r="MK98" s="27"/>
      <c r="ML98" s="27"/>
      <c r="MM98" s="27"/>
      <c r="MN98" s="27"/>
      <c r="MO98" s="27"/>
      <c r="MP98" s="27"/>
      <c r="MQ98" s="27"/>
      <c r="MR98" s="27"/>
      <c r="MS98" s="27"/>
      <c r="MT98" s="27"/>
      <c r="MU98" s="27"/>
      <c r="MV98" s="27"/>
      <c r="MW98" s="27"/>
      <c r="MX98" s="27"/>
      <c r="MY98" s="27"/>
      <c r="MZ98" s="27"/>
      <c r="NA98" s="27"/>
      <c r="NB98" s="27"/>
      <c r="NC98" s="27"/>
      <c r="ND98" s="27"/>
      <c r="NE98" s="27"/>
      <c r="NF98" s="27"/>
      <c r="NG98" s="27"/>
      <c r="NH98" s="27"/>
      <c r="NI98" s="27"/>
      <c r="NJ98" s="27"/>
      <c r="NK98" s="27"/>
      <c r="NL98" s="27"/>
      <c r="NM98" s="27"/>
      <c r="NN98" s="27"/>
      <c r="NO98" s="27"/>
      <c r="NP98" s="27"/>
      <c r="NQ98" s="27"/>
    </row>
    <row r="99" spans="1:381" s="8" customFormat="1" ht="30" customHeight="1" thickBot="1" x14ac:dyDescent="0.2">
      <c r="A99" s="90"/>
      <c r="B99" s="109">
        <v>5</v>
      </c>
      <c r="C99" s="110"/>
      <c r="D99" s="111"/>
      <c r="E99" s="112">
        <v>0</v>
      </c>
      <c r="F99" s="113"/>
      <c r="G99" s="113">
        <f t="shared" ref="G99" si="288">F99+H99</f>
        <v>0</v>
      </c>
      <c r="H99" s="114">
        <v>0</v>
      </c>
      <c r="I99" s="97"/>
      <c r="J99" s="6" t="str">
        <f t="shared" si="251"/>
        <v/>
      </c>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7"/>
      <c r="BZ99" s="27"/>
      <c r="CA99" s="27"/>
      <c r="CB99" s="27"/>
      <c r="CC99" s="27"/>
      <c r="CD99" s="27"/>
      <c r="CE99" s="27"/>
      <c r="CF99" s="27"/>
      <c r="CG99" s="27"/>
      <c r="CH99" s="27"/>
      <c r="CI99" s="27"/>
      <c r="CJ99" s="27"/>
      <c r="CK99" s="27"/>
      <c r="CL99" s="27"/>
      <c r="CM99" s="27"/>
      <c r="CN99" s="27"/>
      <c r="CO99" s="27"/>
      <c r="CP99" s="27"/>
      <c r="CQ99" s="27"/>
      <c r="CR99" s="27"/>
      <c r="CS99" s="27"/>
      <c r="CT99" s="27"/>
      <c r="CU99" s="27"/>
      <c r="CV99" s="27"/>
      <c r="CW99" s="27"/>
      <c r="CX99" s="27"/>
      <c r="CY99" s="27"/>
      <c r="CZ99" s="27"/>
      <c r="DA99" s="27"/>
      <c r="DB99" s="27"/>
      <c r="DC99" s="27"/>
      <c r="DD99" s="27"/>
      <c r="DE99" s="27"/>
      <c r="DF99" s="27"/>
      <c r="DG99" s="27"/>
      <c r="DH99" s="27"/>
      <c r="DI99" s="27"/>
      <c r="DJ99" s="27"/>
      <c r="DK99" s="27"/>
      <c r="DL99" s="27"/>
      <c r="DM99" s="27"/>
      <c r="DN99" s="27"/>
      <c r="DO99" s="27"/>
      <c r="DP99" s="27"/>
      <c r="DQ99" s="27"/>
      <c r="DR99" s="27"/>
      <c r="DS99" s="27"/>
      <c r="DT99" s="27"/>
      <c r="DU99" s="27"/>
      <c r="DV99" s="27"/>
      <c r="DW99" s="27"/>
      <c r="DX99" s="27"/>
      <c r="DY99" s="27"/>
      <c r="DZ99" s="27"/>
      <c r="EA99" s="27"/>
      <c r="EB99" s="27"/>
      <c r="EC99" s="27"/>
      <c r="ED99" s="27"/>
      <c r="EE99" s="27"/>
      <c r="EF99" s="27"/>
      <c r="EG99" s="27"/>
      <c r="EH99" s="27"/>
      <c r="EI99" s="27"/>
      <c r="EJ99" s="27"/>
      <c r="EK99" s="27"/>
      <c r="EL99" s="27"/>
      <c r="EM99" s="27"/>
      <c r="EN99" s="27"/>
      <c r="EO99" s="27"/>
      <c r="EP99" s="27"/>
      <c r="EQ99" s="27"/>
      <c r="ER99" s="27"/>
      <c r="ES99" s="27"/>
      <c r="ET99" s="27"/>
      <c r="EU99" s="27"/>
      <c r="EV99" s="27"/>
      <c r="EW99" s="27"/>
      <c r="EX99" s="27"/>
      <c r="EY99" s="27"/>
      <c r="EZ99" s="27"/>
      <c r="FA99" s="27"/>
      <c r="FB99" s="27"/>
      <c r="FC99" s="27"/>
      <c r="FD99" s="27"/>
      <c r="FE99" s="27"/>
      <c r="FF99" s="27"/>
      <c r="FG99" s="27"/>
      <c r="FH99" s="27"/>
      <c r="FI99" s="27"/>
      <c r="FJ99" s="27"/>
      <c r="FK99" s="27"/>
      <c r="FL99" s="27"/>
      <c r="FM99" s="27"/>
      <c r="FN99" s="27"/>
      <c r="FO99" s="27"/>
      <c r="FP99" s="27"/>
      <c r="FQ99" s="27"/>
      <c r="FR99" s="27"/>
      <c r="FS99" s="27"/>
      <c r="FT99" s="27"/>
      <c r="FU99" s="27"/>
      <c r="FV99" s="27"/>
      <c r="FW99" s="27"/>
      <c r="FX99" s="27"/>
      <c r="FY99" s="27"/>
      <c r="FZ99" s="27"/>
      <c r="GA99" s="27"/>
      <c r="GB99" s="27"/>
      <c r="GC99" s="27"/>
      <c r="GD99" s="27"/>
      <c r="GE99" s="27"/>
      <c r="GF99" s="27"/>
      <c r="GG99" s="27"/>
      <c r="GH99" s="27"/>
      <c r="GI99" s="27"/>
      <c r="GJ99" s="27"/>
      <c r="GK99" s="27"/>
      <c r="GL99" s="27"/>
      <c r="GM99" s="27"/>
      <c r="GN99" s="27"/>
      <c r="GO99" s="27"/>
      <c r="GP99" s="27"/>
      <c r="GQ99" s="27"/>
      <c r="GR99" s="27"/>
      <c r="GS99" s="27"/>
      <c r="GT99" s="27"/>
      <c r="GU99" s="27"/>
      <c r="GV99" s="27"/>
      <c r="GW99" s="27"/>
      <c r="GX99" s="27"/>
      <c r="GY99" s="27"/>
      <c r="GZ99" s="27"/>
      <c r="HA99" s="27"/>
      <c r="HB99" s="27"/>
      <c r="HC99" s="27"/>
      <c r="HD99" s="27"/>
      <c r="HE99" s="27"/>
      <c r="HF99" s="27"/>
      <c r="HG99" s="27"/>
      <c r="HH99" s="27"/>
      <c r="HI99" s="27"/>
      <c r="HJ99" s="27"/>
      <c r="HK99" s="27"/>
      <c r="HL99" s="27"/>
      <c r="HM99" s="27"/>
      <c r="HN99" s="27"/>
      <c r="HO99" s="27"/>
      <c r="HP99" s="27"/>
      <c r="HQ99" s="27"/>
      <c r="HR99" s="27"/>
      <c r="HS99" s="27"/>
      <c r="HT99" s="27"/>
      <c r="HU99" s="27"/>
      <c r="HV99" s="27"/>
      <c r="HW99" s="27"/>
      <c r="HX99" s="27"/>
      <c r="HY99" s="27"/>
      <c r="HZ99" s="27"/>
      <c r="IA99" s="27"/>
      <c r="IB99" s="27"/>
      <c r="IC99" s="27"/>
      <c r="ID99" s="27"/>
      <c r="IE99" s="27"/>
      <c r="IF99" s="27"/>
      <c r="IG99" s="27"/>
      <c r="IH99" s="27"/>
      <c r="II99" s="27"/>
      <c r="IJ99" s="27"/>
      <c r="IK99" s="27"/>
      <c r="IL99" s="27"/>
      <c r="IM99" s="27"/>
      <c r="IN99" s="27"/>
      <c r="IO99" s="27"/>
      <c r="IP99" s="27"/>
      <c r="IQ99" s="27"/>
      <c r="IR99" s="27"/>
      <c r="IS99" s="27"/>
      <c r="IT99" s="27"/>
      <c r="IU99" s="27"/>
      <c r="IV99" s="27"/>
      <c r="IW99" s="27"/>
      <c r="IX99" s="27"/>
      <c r="IY99" s="27"/>
      <c r="IZ99" s="27"/>
      <c r="JA99" s="27"/>
      <c r="JB99" s="27"/>
      <c r="JC99" s="27"/>
      <c r="JD99" s="27"/>
      <c r="JE99" s="27"/>
      <c r="JF99" s="27"/>
      <c r="JG99" s="27"/>
      <c r="JH99" s="27"/>
      <c r="JI99" s="27"/>
      <c r="JJ99" s="27"/>
      <c r="JK99" s="27"/>
      <c r="JL99" s="27"/>
      <c r="JM99" s="27"/>
      <c r="JN99" s="27"/>
      <c r="JO99" s="27"/>
      <c r="JP99" s="27"/>
      <c r="JQ99" s="27"/>
      <c r="JR99" s="27"/>
      <c r="JS99" s="27"/>
      <c r="JT99" s="27"/>
      <c r="JU99" s="27"/>
      <c r="JV99" s="27"/>
      <c r="JW99" s="27"/>
      <c r="JX99" s="27"/>
      <c r="JY99" s="27"/>
      <c r="JZ99" s="27"/>
      <c r="KA99" s="27"/>
      <c r="KB99" s="27"/>
      <c r="KC99" s="27"/>
      <c r="KD99" s="27"/>
      <c r="KE99" s="27"/>
      <c r="KF99" s="27"/>
      <c r="KG99" s="27"/>
      <c r="KH99" s="27"/>
      <c r="KI99" s="27"/>
      <c r="KJ99" s="27"/>
      <c r="KK99" s="27"/>
      <c r="KL99" s="27"/>
      <c r="KM99" s="27"/>
      <c r="KN99" s="27"/>
      <c r="KO99" s="27"/>
      <c r="KP99" s="27"/>
      <c r="KQ99" s="27"/>
      <c r="KR99" s="27"/>
      <c r="KS99" s="27"/>
      <c r="KT99" s="27"/>
      <c r="KU99" s="27"/>
      <c r="KV99" s="27"/>
      <c r="KW99" s="27"/>
      <c r="KX99" s="27"/>
      <c r="KY99" s="27"/>
      <c r="KZ99" s="27"/>
      <c r="LA99" s="27"/>
      <c r="LB99" s="27"/>
      <c r="LC99" s="27"/>
      <c r="LD99" s="27"/>
      <c r="LE99" s="27"/>
      <c r="LF99" s="27"/>
      <c r="LG99" s="27"/>
      <c r="LH99" s="27"/>
      <c r="LI99" s="27"/>
      <c r="LJ99" s="27"/>
      <c r="LK99" s="27"/>
      <c r="LL99" s="27"/>
      <c r="LM99" s="27"/>
      <c r="LN99" s="27"/>
      <c r="LO99" s="27"/>
      <c r="LP99" s="27"/>
      <c r="LQ99" s="27"/>
      <c r="LR99" s="27"/>
      <c r="LS99" s="27"/>
      <c r="LT99" s="27"/>
      <c r="LU99" s="27"/>
      <c r="LV99" s="27"/>
      <c r="LW99" s="27"/>
      <c r="LX99" s="27"/>
      <c r="LY99" s="27"/>
      <c r="LZ99" s="27"/>
      <c r="MA99" s="27"/>
      <c r="MB99" s="27"/>
      <c r="MC99" s="27"/>
      <c r="MD99" s="27"/>
      <c r="ME99" s="27"/>
      <c r="MF99" s="27"/>
      <c r="MG99" s="27"/>
      <c r="MH99" s="27"/>
      <c r="MI99" s="27"/>
      <c r="MJ99" s="27"/>
      <c r="MK99" s="27"/>
      <c r="ML99" s="27"/>
      <c r="MM99" s="27"/>
      <c r="MN99" s="27"/>
      <c r="MO99" s="27"/>
      <c r="MP99" s="27"/>
      <c r="MQ99" s="27"/>
      <c r="MR99" s="27"/>
      <c r="MS99" s="27"/>
      <c r="MT99" s="27"/>
      <c r="MU99" s="27"/>
      <c r="MV99" s="27"/>
      <c r="MW99" s="27"/>
      <c r="MX99" s="27"/>
      <c r="MY99" s="27"/>
      <c r="MZ99" s="27"/>
      <c r="NA99" s="27"/>
      <c r="NB99" s="27"/>
      <c r="NC99" s="27"/>
      <c r="ND99" s="27"/>
      <c r="NE99" s="27"/>
      <c r="NF99" s="27"/>
      <c r="NG99" s="27"/>
      <c r="NH99" s="27"/>
      <c r="NI99" s="27"/>
      <c r="NJ99" s="27"/>
      <c r="NK99" s="27"/>
      <c r="NL99" s="27"/>
      <c r="NM99" s="27"/>
      <c r="NN99" s="27"/>
      <c r="NO99" s="27"/>
      <c r="NP99" s="27"/>
      <c r="NQ99" s="27"/>
    </row>
    <row r="100" spans="1:381" s="8" customFormat="1" ht="30" customHeight="1" thickBot="1" x14ac:dyDescent="0.2">
      <c r="A100" s="90"/>
      <c r="B100" s="16"/>
      <c r="C100" s="16"/>
      <c r="D100" s="17"/>
      <c r="E100" s="18"/>
      <c r="F100" s="19"/>
      <c r="G100" s="19"/>
      <c r="H100" s="26"/>
      <c r="I100" s="97"/>
      <c r="J100" s="6" t="str">
        <f t="shared" si="251"/>
        <v/>
      </c>
    </row>
    <row r="101" spans="1:381" s="25" customFormat="1" ht="19" customHeight="1" x14ac:dyDescent="0.15">
      <c r="A101" s="153"/>
      <c r="B101" s="152" t="s">
        <v>121</v>
      </c>
      <c r="C101" s="152"/>
      <c r="D101" s="152"/>
      <c r="E101" s="152"/>
      <c r="F101" s="152"/>
      <c r="G101" s="152"/>
      <c r="H101" s="152"/>
      <c r="I101" s="152"/>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K101" s="151"/>
      <c r="AL101" s="151"/>
      <c r="AM101" s="151"/>
      <c r="AN101" s="151"/>
      <c r="AO101" s="151"/>
      <c r="AP101" s="151"/>
      <c r="AQ101" s="151"/>
      <c r="AR101" s="151"/>
      <c r="AS101" s="151"/>
      <c r="AT101" s="151"/>
      <c r="AU101" s="151"/>
      <c r="AV101" s="151"/>
      <c r="AW101" s="151"/>
      <c r="AX101" s="151"/>
      <c r="AY101" s="151"/>
      <c r="AZ101" s="151"/>
      <c r="BA101" s="151"/>
      <c r="BB101" s="151"/>
      <c r="BC101" s="151"/>
      <c r="BD101" s="151"/>
      <c r="BE101" s="151"/>
      <c r="BF101" s="151"/>
      <c r="BG101" s="151"/>
      <c r="BH101" s="151"/>
      <c r="BI101" s="151"/>
      <c r="BJ101" s="151"/>
      <c r="BK101" s="151"/>
      <c r="BL101" s="151"/>
      <c r="BM101" s="151"/>
      <c r="BN101" s="151"/>
      <c r="BO101" s="151"/>
      <c r="BP101" s="151"/>
      <c r="BQ101" s="151"/>
      <c r="BR101" s="151"/>
      <c r="BS101" s="151"/>
      <c r="BT101" s="151"/>
      <c r="BU101" s="151"/>
      <c r="BV101" s="151"/>
      <c r="BW101" s="151"/>
      <c r="BX101" s="151"/>
      <c r="BY101" s="151"/>
      <c r="BZ101" s="151"/>
      <c r="CA101" s="151"/>
      <c r="CB101" s="151"/>
      <c r="CC101" s="151"/>
      <c r="CD101" s="151"/>
      <c r="CE101" s="151"/>
      <c r="CF101" s="151"/>
      <c r="CG101" s="151"/>
      <c r="CH101" s="151"/>
      <c r="CI101" s="151"/>
      <c r="CJ101" s="151"/>
      <c r="CK101" s="151"/>
      <c r="CL101" s="151"/>
    </row>
    <row r="102" spans="1:381" s="64" customFormat="1" ht="30" customHeight="1" x14ac:dyDescent="0.15">
      <c r="A102" s="90"/>
      <c r="F102" s="65"/>
      <c r="I102" s="93"/>
    </row>
    <row r="103" spans="1:381" s="64" customFormat="1" ht="30" customHeight="1" x14ac:dyDescent="0.15">
      <c r="A103" s="90"/>
      <c r="D103" s="66"/>
      <c r="F103" s="65"/>
      <c r="G103" s="67"/>
      <c r="H103" s="67"/>
      <c r="I103" s="99"/>
    </row>
    <row r="104" spans="1:381" s="64" customFormat="1" ht="30" customHeight="1" x14ac:dyDescent="0.15">
      <c r="A104" s="90"/>
      <c r="D104" s="68"/>
      <c r="F104" s="65"/>
      <c r="I104" s="93"/>
    </row>
    <row r="105" spans="1:381" s="64" customFormat="1" ht="30" customHeight="1" x14ac:dyDescent="0.15">
      <c r="A105" s="90"/>
      <c r="F105" s="65"/>
      <c r="I105" s="93"/>
    </row>
    <row r="106" spans="1:381" s="64" customFormat="1" ht="30" customHeight="1" x14ac:dyDescent="0.15">
      <c r="A106" s="90"/>
      <c r="F106" s="65"/>
      <c r="I106" s="93"/>
    </row>
    <row r="107" spans="1:381" s="64" customFormat="1" ht="30" customHeight="1" x14ac:dyDescent="0.15">
      <c r="A107" s="90"/>
      <c r="F107" s="65"/>
      <c r="I107" s="93"/>
    </row>
    <row r="108" spans="1:381" s="64" customFormat="1" ht="30" customHeight="1" x14ac:dyDescent="0.15">
      <c r="A108" s="90"/>
      <c r="F108" s="65"/>
      <c r="I108" s="93"/>
    </row>
    <row r="109" spans="1:381" s="64" customFormat="1" ht="30" customHeight="1" x14ac:dyDescent="0.15">
      <c r="A109" s="90"/>
      <c r="F109" s="65"/>
      <c r="I109" s="93"/>
    </row>
    <row r="110" spans="1:381" s="64" customFormat="1" ht="30" customHeight="1" x14ac:dyDescent="0.15">
      <c r="A110" s="90"/>
      <c r="F110" s="65"/>
      <c r="I110" s="93"/>
    </row>
    <row r="111" spans="1:381" s="64" customFormat="1" ht="30" customHeight="1" x14ac:dyDescent="0.15">
      <c r="A111" s="90"/>
      <c r="F111" s="65"/>
      <c r="I111" s="93"/>
    </row>
    <row r="112" spans="1:381" s="64" customFormat="1" ht="30" customHeight="1" x14ac:dyDescent="0.15">
      <c r="A112" s="90"/>
      <c r="F112" s="65"/>
      <c r="I112" s="93"/>
    </row>
    <row r="113" spans="1:9" s="64" customFormat="1" ht="30" customHeight="1" x14ac:dyDescent="0.15">
      <c r="A113" s="90"/>
      <c r="F113" s="65"/>
      <c r="I113" s="93"/>
    </row>
    <row r="114" spans="1:9" s="64" customFormat="1" ht="30" customHeight="1" x14ac:dyDescent="0.15">
      <c r="A114" s="90"/>
      <c r="F114" s="65"/>
      <c r="I114" s="93"/>
    </row>
    <row r="115" spans="1:9" s="64" customFormat="1" ht="30" customHeight="1" x14ac:dyDescent="0.15">
      <c r="A115" s="90"/>
      <c r="F115" s="65"/>
      <c r="I115" s="93"/>
    </row>
    <row r="116" spans="1:9" s="64" customFormat="1" ht="30" customHeight="1" x14ac:dyDescent="0.15">
      <c r="A116" s="90"/>
      <c r="F116" s="65"/>
      <c r="I116" s="93"/>
    </row>
    <row r="117" spans="1:9" s="64" customFormat="1" ht="30" customHeight="1" x14ac:dyDescent="0.15">
      <c r="A117" s="90"/>
      <c r="F117" s="65"/>
      <c r="I117" s="93"/>
    </row>
    <row r="118" spans="1:9" s="64" customFormat="1" ht="30" customHeight="1" x14ac:dyDescent="0.15">
      <c r="A118" s="90"/>
      <c r="F118" s="65"/>
      <c r="I118" s="93"/>
    </row>
    <row r="119" spans="1:9" s="64" customFormat="1" ht="30" customHeight="1" x14ac:dyDescent="0.15">
      <c r="A119" s="90"/>
      <c r="F119" s="65"/>
      <c r="I119" s="93"/>
    </row>
    <row r="120" spans="1:9" s="64" customFormat="1" ht="30" customHeight="1" x14ac:dyDescent="0.15">
      <c r="A120" s="90"/>
      <c r="F120" s="65"/>
      <c r="I120" s="93"/>
    </row>
    <row r="121" spans="1:9" s="64" customFormat="1" ht="30" customHeight="1" x14ac:dyDescent="0.15">
      <c r="A121" s="90"/>
      <c r="F121" s="65"/>
      <c r="I121" s="93"/>
    </row>
    <row r="122" spans="1:9" s="64" customFormat="1" ht="30" customHeight="1" x14ac:dyDescent="0.15">
      <c r="A122" s="90"/>
      <c r="F122" s="65"/>
      <c r="I122" s="93"/>
    </row>
    <row r="123" spans="1:9" s="64" customFormat="1" ht="30" customHeight="1" x14ac:dyDescent="0.15">
      <c r="A123" s="90"/>
      <c r="F123" s="65"/>
      <c r="I123" s="93"/>
    </row>
    <row r="124" spans="1:9" s="64" customFormat="1" ht="30" customHeight="1" x14ac:dyDescent="0.15">
      <c r="A124" s="90"/>
      <c r="F124" s="65"/>
      <c r="I124" s="93"/>
    </row>
    <row r="125" spans="1:9" s="64" customFormat="1" ht="30" customHeight="1" x14ac:dyDescent="0.15">
      <c r="A125" s="90"/>
      <c r="F125" s="65"/>
      <c r="I125" s="93"/>
    </row>
    <row r="126" spans="1:9" s="64" customFormat="1" ht="30" customHeight="1" x14ac:dyDescent="0.15">
      <c r="A126" s="90"/>
      <c r="F126" s="65"/>
      <c r="I126" s="93"/>
    </row>
    <row r="127" spans="1:9" s="64" customFormat="1" ht="30" customHeight="1" x14ac:dyDescent="0.15">
      <c r="A127" s="90"/>
      <c r="F127" s="65"/>
      <c r="I127" s="93"/>
    </row>
    <row r="128" spans="1:9" s="64" customFormat="1" ht="30" customHeight="1" x14ac:dyDescent="0.15">
      <c r="A128" s="90"/>
      <c r="F128" s="65"/>
      <c r="I128" s="93"/>
    </row>
    <row r="129" spans="1:9" s="64" customFormat="1" ht="30" customHeight="1" x14ac:dyDescent="0.15">
      <c r="A129" s="90"/>
      <c r="F129" s="65"/>
      <c r="I129" s="93"/>
    </row>
    <row r="130" spans="1:9" s="64" customFormat="1" ht="30" customHeight="1" x14ac:dyDescent="0.15">
      <c r="A130" s="90"/>
      <c r="F130" s="65"/>
      <c r="I130" s="93"/>
    </row>
    <row r="131" spans="1:9" s="64" customFormat="1" ht="30" customHeight="1" x14ac:dyDescent="0.15">
      <c r="A131" s="90"/>
      <c r="F131" s="65"/>
      <c r="I131" s="93"/>
    </row>
    <row r="132" spans="1:9" s="64" customFormat="1" ht="30" customHeight="1" x14ac:dyDescent="0.15">
      <c r="A132" s="90"/>
      <c r="F132" s="65"/>
      <c r="I132" s="93"/>
    </row>
    <row r="133" spans="1:9" s="64" customFormat="1" ht="30" customHeight="1" x14ac:dyDescent="0.15">
      <c r="A133" s="90"/>
      <c r="F133" s="65"/>
      <c r="I133" s="93"/>
    </row>
    <row r="134" spans="1:9" s="64" customFormat="1" ht="30" customHeight="1" x14ac:dyDescent="0.15">
      <c r="A134" s="90"/>
      <c r="F134" s="65"/>
      <c r="I134" s="93"/>
    </row>
    <row r="135" spans="1:9" s="64" customFormat="1" ht="30" customHeight="1" x14ac:dyDescent="0.15">
      <c r="A135" s="90"/>
      <c r="F135" s="65"/>
      <c r="I135" s="93"/>
    </row>
    <row r="136" spans="1:9" s="64" customFormat="1" ht="30" customHeight="1" x14ac:dyDescent="0.15">
      <c r="A136" s="90"/>
      <c r="F136" s="65"/>
      <c r="I136" s="93"/>
    </row>
    <row r="137" spans="1:9" s="64" customFormat="1" ht="30" customHeight="1" x14ac:dyDescent="0.15">
      <c r="A137" s="90"/>
      <c r="F137" s="65"/>
      <c r="I137" s="93"/>
    </row>
    <row r="138" spans="1:9" s="64" customFormat="1" ht="30" customHeight="1" x14ac:dyDescent="0.15">
      <c r="A138" s="90"/>
      <c r="F138" s="65"/>
      <c r="I138" s="93"/>
    </row>
    <row r="139" spans="1:9" s="64" customFormat="1" ht="30" customHeight="1" x14ac:dyDescent="0.15">
      <c r="A139" s="90"/>
      <c r="F139" s="65"/>
      <c r="I139" s="93"/>
    </row>
    <row r="140" spans="1:9" s="64" customFormat="1" ht="30" customHeight="1" x14ac:dyDescent="0.15">
      <c r="A140" s="90"/>
      <c r="F140" s="65"/>
      <c r="I140" s="93"/>
    </row>
    <row r="141" spans="1:9" s="64" customFormat="1" ht="30" customHeight="1" x14ac:dyDescent="0.15">
      <c r="A141" s="90"/>
      <c r="F141" s="65"/>
      <c r="I141" s="93"/>
    </row>
    <row r="142" spans="1:9" s="64" customFormat="1" ht="30" customHeight="1" x14ac:dyDescent="0.15">
      <c r="A142" s="90"/>
      <c r="F142" s="65"/>
      <c r="I142" s="93"/>
    </row>
    <row r="143" spans="1:9" s="64" customFormat="1" ht="30" customHeight="1" x14ac:dyDescent="0.15">
      <c r="A143" s="90"/>
      <c r="F143" s="65"/>
      <c r="I143" s="93"/>
    </row>
    <row r="144" spans="1:9" s="64" customFormat="1" ht="30" customHeight="1" x14ac:dyDescent="0.15">
      <c r="A144" s="90"/>
      <c r="F144" s="65"/>
      <c r="I144" s="93"/>
    </row>
    <row r="145" spans="1:9" s="64" customFormat="1" ht="30" customHeight="1" x14ac:dyDescent="0.15">
      <c r="A145" s="90"/>
      <c r="F145" s="65"/>
      <c r="I145" s="93"/>
    </row>
    <row r="146" spans="1:9" s="64" customFormat="1" ht="30" customHeight="1" x14ac:dyDescent="0.15">
      <c r="A146" s="90"/>
      <c r="F146" s="65"/>
      <c r="I146" s="93"/>
    </row>
    <row r="147" spans="1:9" s="64" customFormat="1" ht="30" customHeight="1" x14ac:dyDescent="0.15">
      <c r="A147" s="90"/>
      <c r="F147" s="65"/>
      <c r="I147" s="93"/>
    </row>
    <row r="148" spans="1:9" s="64" customFormat="1" ht="30" customHeight="1" x14ac:dyDescent="0.15">
      <c r="A148" s="90"/>
      <c r="F148" s="65"/>
      <c r="I148" s="93"/>
    </row>
    <row r="149" spans="1:9" s="64" customFormat="1" ht="30" customHeight="1" x14ac:dyDescent="0.15">
      <c r="A149" s="90"/>
      <c r="F149" s="65"/>
      <c r="I149" s="93"/>
    </row>
    <row r="150" spans="1:9" s="64" customFormat="1" ht="30" customHeight="1" x14ac:dyDescent="0.15">
      <c r="A150" s="90"/>
      <c r="F150" s="65"/>
      <c r="I150" s="93"/>
    </row>
    <row r="151" spans="1:9" s="64" customFormat="1" ht="30" customHeight="1" x14ac:dyDescent="0.15">
      <c r="A151" s="90"/>
      <c r="F151" s="65"/>
      <c r="I151" s="93"/>
    </row>
    <row r="152" spans="1:9" s="64" customFormat="1" ht="30" customHeight="1" x14ac:dyDescent="0.15">
      <c r="A152" s="90"/>
      <c r="F152" s="65"/>
      <c r="I152" s="93"/>
    </row>
    <row r="153" spans="1:9" s="64" customFormat="1" ht="30" customHeight="1" x14ac:dyDescent="0.15">
      <c r="A153" s="90"/>
      <c r="F153" s="65"/>
      <c r="I153" s="93"/>
    </row>
    <row r="154" spans="1:9" s="64" customFormat="1" ht="30" customHeight="1" x14ac:dyDescent="0.15">
      <c r="A154" s="90"/>
      <c r="F154" s="65"/>
      <c r="I154" s="93"/>
    </row>
    <row r="155" spans="1:9" s="64" customFormat="1" ht="30" customHeight="1" x14ac:dyDescent="0.15">
      <c r="A155" s="90"/>
      <c r="F155" s="65"/>
      <c r="I155" s="93"/>
    </row>
    <row r="156" spans="1:9" s="64" customFormat="1" ht="30" customHeight="1" x14ac:dyDescent="0.15">
      <c r="A156" s="90"/>
      <c r="F156" s="65"/>
      <c r="I156" s="93"/>
    </row>
    <row r="157" spans="1:9" s="64" customFormat="1" ht="30" customHeight="1" x14ac:dyDescent="0.15">
      <c r="A157" s="90"/>
      <c r="F157" s="65"/>
      <c r="I157" s="93"/>
    </row>
    <row r="158" spans="1:9" s="64" customFormat="1" ht="30" customHeight="1" x14ac:dyDescent="0.15">
      <c r="A158" s="90"/>
      <c r="F158" s="65"/>
      <c r="I158" s="93"/>
    </row>
    <row r="159" spans="1:9" s="64" customFormat="1" ht="30" customHeight="1" x14ac:dyDescent="0.15">
      <c r="A159" s="90"/>
      <c r="F159" s="65"/>
      <c r="I159" s="93"/>
    </row>
    <row r="160" spans="1:9" s="64" customFormat="1" ht="30" customHeight="1" x14ac:dyDescent="0.15">
      <c r="A160" s="90"/>
      <c r="F160" s="65"/>
      <c r="I160" s="93"/>
    </row>
    <row r="161" spans="1:9" s="64" customFormat="1" ht="30" customHeight="1" x14ac:dyDescent="0.15">
      <c r="A161" s="90"/>
      <c r="F161" s="65"/>
      <c r="I161" s="93"/>
    </row>
    <row r="162" spans="1:9" s="64" customFormat="1" ht="30" customHeight="1" x14ac:dyDescent="0.15">
      <c r="A162" s="90"/>
      <c r="F162" s="65"/>
      <c r="I162" s="93"/>
    </row>
    <row r="163" spans="1:9" s="64" customFormat="1" ht="30" customHeight="1" x14ac:dyDescent="0.15">
      <c r="A163" s="90"/>
      <c r="F163" s="65"/>
      <c r="I163" s="93"/>
    </row>
    <row r="164" spans="1:9" s="64" customFormat="1" ht="30" customHeight="1" x14ac:dyDescent="0.15">
      <c r="A164" s="90"/>
      <c r="F164" s="65"/>
      <c r="I164" s="93"/>
    </row>
    <row r="165" spans="1:9" s="64" customFormat="1" ht="30" customHeight="1" x14ac:dyDescent="0.15">
      <c r="A165" s="90"/>
      <c r="F165" s="65"/>
      <c r="I165" s="93"/>
    </row>
    <row r="166" spans="1:9" s="64" customFormat="1" ht="30" customHeight="1" x14ac:dyDescent="0.15">
      <c r="A166" s="90"/>
      <c r="F166" s="65"/>
      <c r="I166" s="93"/>
    </row>
    <row r="167" spans="1:9" s="64" customFormat="1" ht="30" customHeight="1" x14ac:dyDescent="0.15">
      <c r="A167" s="90"/>
      <c r="F167" s="65"/>
      <c r="I167" s="93"/>
    </row>
    <row r="168" spans="1:9" s="64" customFormat="1" ht="30" customHeight="1" x14ac:dyDescent="0.15">
      <c r="A168" s="90"/>
      <c r="F168" s="65"/>
      <c r="I168" s="93"/>
    </row>
    <row r="169" spans="1:9" s="64" customFormat="1" ht="30" customHeight="1" x14ac:dyDescent="0.15">
      <c r="A169" s="90"/>
      <c r="F169" s="65"/>
      <c r="I169" s="93"/>
    </row>
    <row r="170" spans="1:9" s="64" customFormat="1" ht="30" customHeight="1" x14ac:dyDescent="0.15">
      <c r="A170" s="90"/>
      <c r="F170" s="65"/>
      <c r="I170" s="93"/>
    </row>
    <row r="171" spans="1:9" s="64" customFormat="1" ht="30" customHeight="1" x14ac:dyDescent="0.15">
      <c r="A171" s="90"/>
      <c r="F171" s="65"/>
      <c r="I171" s="93"/>
    </row>
    <row r="172" spans="1:9" s="64" customFormat="1" ht="30" customHeight="1" x14ac:dyDescent="0.15">
      <c r="A172" s="90"/>
      <c r="F172" s="65"/>
      <c r="I172" s="93"/>
    </row>
    <row r="173" spans="1:9" s="64" customFormat="1" ht="30" customHeight="1" x14ac:dyDescent="0.15">
      <c r="A173" s="90"/>
      <c r="F173" s="65"/>
      <c r="I173" s="93"/>
    </row>
    <row r="174" spans="1:9" s="64" customFormat="1" ht="30" customHeight="1" x14ac:dyDescent="0.15">
      <c r="A174" s="90"/>
      <c r="F174" s="65"/>
      <c r="I174" s="93"/>
    </row>
    <row r="175" spans="1:9" s="64" customFormat="1" ht="30" customHeight="1" x14ac:dyDescent="0.15">
      <c r="A175" s="90"/>
      <c r="F175" s="65"/>
      <c r="I175" s="93"/>
    </row>
    <row r="176" spans="1:9" s="64" customFormat="1" ht="30" customHeight="1" x14ac:dyDescent="0.15">
      <c r="A176" s="90"/>
      <c r="F176" s="65"/>
      <c r="I176" s="93"/>
    </row>
    <row r="177" spans="1:9" s="64" customFormat="1" ht="30" customHeight="1" x14ac:dyDescent="0.15">
      <c r="A177" s="90"/>
      <c r="F177" s="65"/>
      <c r="I177" s="93"/>
    </row>
    <row r="178" spans="1:9" s="64" customFormat="1" ht="30" customHeight="1" x14ac:dyDescent="0.15">
      <c r="A178" s="90"/>
      <c r="F178" s="65"/>
      <c r="I178" s="93"/>
    </row>
    <row r="179" spans="1:9" s="64" customFormat="1" ht="30" customHeight="1" x14ac:dyDescent="0.15">
      <c r="A179" s="90"/>
      <c r="F179" s="65"/>
      <c r="I179" s="93"/>
    </row>
    <row r="180" spans="1:9" s="64" customFormat="1" ht="30" customHeight="1" x14ac:dyDescent="0.15">
      <c r="A180" s="90"/>
      <c r="F180" s="65"/>
      <c r="I180" s="93"/>
    </row>
    <row r="181" spans="1:9" s="64" customFormat="1" ht="30" customHeight="1" x14ac:dyDescent="0.15">
      <c r="A181" s="90"/>
      <c r="F181" s="65"/>
      <c r="I181" s="93"/>
    </row>
    <row r="182" spans="1:9" s="64" customFormat="1" ht="30" customHeight="1" x14ac:dyDescent="0.15">
      <c r="A182" s="90"/>
      <c r="F182" s="65"/>
      <c r="I182" s="93"/>
    </row>
    <row r="183" spans="1:9" s="64" customFormat="1" ht="30" customHeight="1" x14ac:dyDescent="0.15">
      <c r="A183" s="90"/>
      <c r="F183" s="65"/>
      <c r="I183" s="93"/>
    </row>
    <row r="184" spans="1:9" s="64" customFormat="1" ht="30" customHeight="1" x14ac:dyDescent="0.15">
      <c r="A184" s="90"/>
      <c r="F184" s="65"/>
      <c r="I184" s="93"/>
    </row>
    <row r="185" spans="1:9" s="64" customFormat="1" ht="30" customHeight="1" x14ac:dyDescent="0.15">
      <c r="A185" s="90"/>
      <c r="F185" s="65"/>
      <c r="I185" s="93"/>
    </row>
    <row r="186" spans="1:9" s="64" customFormat="1" ht="30" customHeight="1" x14ac:dyDescent="0.15">
      <c r="A186" s="90"/>
      <c r="F186" s="65"/>
      <c r="I186" s="93"/>
    </row>
    <row r="187" spans="1:9" s="64" customFormat="1" ht="30" customHeight="1" x14ac:dyDescent="0.15">
      <c r="A187" s="90"/>
      <c r="F187" s="65"/>
      <c r="I187" s="93"/>
    </row>
    <row r="188" spans="1:9" s="64" customFormat="1" ht="30" customHeight="1" x14ac:dyDescent="0.15">
      <c r="A188" s="90"/>
      <c r="F188" s="65"/>
      <c r="I188" s="93"/>
    </row>
    <row r="189" spans="1:9" s="64" customFormat="1" ht="30" customHeight="1" x14ac:dyDescent="0.15">
      <c r="A189" s="90"/>
      <c r="F189" s="65"/>
      <c r="I189" s="93"/>
    </row>
    <row r="190" spans="1:9" s="64" customFormat="1" ht="30" customHeight="1" x14ac:dyDescent="0.15">
      <c r="A190" s="90"/>
      <c r="F190" s="65"/>
      <c r="I190" s="93"/>
    </row>
    <row r="191" spans="1:9" s="64" customFormat="1" ht="30" customHeight="1" x14ac:dyDescent="0.15">
      <c r="A191" s="90"/>
      <c r="F191" s="65"/>
      <c r="I191" s="93"/>
    </row>
    <row r="192" spans="1:9" s="64" customFormat="1" ht="30" customHeight="1" x14ac:dyDescent="0.15">
      <c r="A192" s="90"/>
      <c r="F192" s="65"/>
      <c r="I192" s="93"/>
    </row>
    <row r="193" spans="1:9" s="64" customFormat="1" ht="30" customHeight="1" x14ac:dyDescent="0.15">
      <c r="A193" s="90"/>
      <c r="F193" s="65"/>
      <c r="I193" s="93"/>
    </row>
    <row r="194" spans="1:9" s="64" customFormat="1" ht="30" customHeight="1" x14ac:dyDescent="0.15">
      <c r="A194" s="90"/>
      <c r="F194" s="65"/>
      <c r="I194" s="93"/>
    </row>
    <row r="195" spans="1:9" s="64" customFormat="1" ht="30" customHeight="1" x14ac:dyDescent="0.15">
      <c r="A195" s="90"/>
      <c r="F195" s="65"/>
      <c r="I195" s="93"/>
    </row>
    <row r="196" spans="1:9" s="64" customFormat="1" ht="30" customHeight="1" x14ac:dyDescent="0.15">
      <c r="A196" s="90"/>
      <c r="F196" s="65"/>
      <c r="I196" s="93"/>
    </row>
    <row r="197" spans="1:9" s="64" customFormat="1" ht="30" customHeight="1" x14ac:dyDescent="0.15">
      <c r="A197" s="90"/>
      <c r="F197" s="65"/>
      <c r="I197" s="93"/>
    </row>
    <row r="198" spans="1:9" s="64" customFormat="1" ht="30" customHeight="1" x14ac:dyDescent="0.15">
      <c r="A198" s="90"/>
      <c r="F198" s="65"/>
      <c r="I198" s="93"/>
    </row>
    <row r="199" spans="1:9" s="64" customFormat="1" ht="30" customHeight="1" x14ac:dyDescent="0.15">
      <c r="A199" s="90"/>
      <c r="F199" s="65"/>
      <c r="I199" s="93"/>
    </row>
    <row r="200" spans="1:9" s="64" customFormat="1" ht="30" customHeight="1" x14ac:dyDescent="0.15">
      <c r="A200" s="90"/>
      <c r="F200" s="65"/>
      <c r="I200" s="93"/>
    </row>
    <row r="201" spans="1:9" s="64" customFormat="1" ht="30" customHeight="1" x14ac:dyDescent="0.15">
      <c r="A201" s="90"/>
      <c r="F201" s="65"/>
      <c r="I201" s="93"/>
    </row>
    <row r="202" spans="1:9" s="64" customFormat="1" ht="30" customHeight="1" x14ac:dyDescent="0.15">
      <c r="A202" s="90"/>
      <c r="F202" s="65"/>
      <c r="I202" s="93"/>
    </row>
    <row r="203" spans="1:9" s="64" customFormat="1" ht="30" customHeight="1" x14ac:dyDescent="0.15">
      <c r="A203" s="90"/>
      <c r="F203" s="65"/>
      <c r="I203" s="93"/>
    </row>
    <row r="204" spans="1:9" s="64" customFormat="1" ht="30" customHeight="1" x14ac:dyDescent="0.15">
      <c r="A204" s="90"/>
      <c r="F204" s="65"/>
      <c r="I204" s="93"/>
    </row>
    <row r="205" spans="1:9" s="64" customFormat="1" ht="30" customHeight="1" x14ac:dyDescent="0.15">
      <c r="A205" s="90"/>
      <c r="F205" s="65"/>
      <c r="I205" s="93"/>
    </row>
    <row r="206" spans="1:9" s="64" customFormat="1" ht="30" customHeight="1" x14ac:dyDescent="0.15">
      <c r="A206" s="90"/>
      <c r="F206" s="65"/>
      <c r="I206" s="93"/>
    </row>
    <row r="207" spans="1:9" s="64" customFormat="1" ht="30" customHeight="1" x14ac:dyDescent="0.15">
      <c r="A207" s="90"/>
      <c r="F207" s="65"/>
      <c r="I207" s="93"/>
    </row>
    <row r="208" spans="1:9" s="64" customFormat="1" ht="30" customHeight="1" x14ac:dyDescent="0.15">
      <c r="A208" s="90"/>
      <c r="F208" s="65"/>
      <c r="I208" s="93"/>
    </row>
    <row r="209" spans="1:9" s="64" customFormat="1" ht="30" customHeight="1" x14ac:dyDescent="0.15">
      <c r="A209" s="90"/>
      <c r="F209" s="65"/>
      <c r="I209" s="93"/>
    </row>
    <row r="210" spans="1:9" s="64" customFormat="1" ht="30" customHeight="1" x14ac:dyDescent="0.15">
      <c r="A210" s="90"/>
      <c r="F210" s="65"/>
      <c r="I210" s="93"/>
    </row>
    <row r="211" spans="1:9" s="64" customFormat="1" ht="30" customHeight="1" x14ac:dyDescent="0.15">
      <c r="A211" s="90"/>
      <c r="F211" s="65"/>
      <c r="I211" s="93"/>
    </row>
    <row r="212" spans="1:9" s="64" customFormat="1" ht="30" customHeight="1" x14ac:dyDescent="0.15">
      <c r="A212" s="90"/>
      <c r="F212" s="65"/>
      <c r="I212" s="93"/>
    </row>
    <row r="213" spans="1:9" s="64" customFormat="1" ht="30" customHeight="1" x14ac:dyDescent="0.15">
      <c r="A213" s="90"/>
      <c r="F213" s="65"/>
      <c r="I213" s="93"/>
    </row>
    <row r="214" spans="1:9" s="64" customFormat="1" ht="30" customHeight="1" x14ac:dyDescent="0.15">
      <c r="A214" s="90"/>
      <c r="F214" s="65"/>
      <c r="I214" s="93"/>
    </row>
    <row r="215" spans="1:9" s="64" customFormat="1" ht="30" customHeight="1" x14ac:dyDescent="0.15">
      <c r="A215" s="90"/>
      <c r="F215" s="65"/>
      <c r="I215" s="93"/>
    </row>
    <row r="216" spans="1:9" s="64" customFormat="1" ht="30" customHeight="1" x14ac:dyDescent="0.15">
      <c r="A216" s="90"/>
      <c r="F216" s="65"/>
      <c r="I216" s="93"/>
    </row>
    <row r="217" spans="1:9" s="64" customFormat="1" ht="30" customHeight="1" x14ac:dyDescent="0.15">
      <c r="A217" s="90"/>
      <c r="F217" s="65"/>
      <c r="I217" s="93"/>
    </row>
    <row r="218" spans="1:9" s="64" customFormat="1" ht="30" customHeight="1" x14ac:dyDescent="0.15">
      <c r="A218" s="90"/>
      <c r="F218" s="65"/>
      <c r="I218" s="93"/>
    </row>
    <row r="219" spans="1:9" s="64" customFormat="1" ht="30" customHeight="1" x14ac:dyDescent="0.15">
      <c r="A219" s="90"/>
      <c r="F219" s="65"/>
      <c r="I219" s="93"/>
    </row>
    <row r="220" spans="1:9" s="64" customFormat="1" ht="30" customHeight="1" x14ac:dyDescent="0.15">
      <c r="A220" s="90"/>
      <c r="F220" s="65"/>
      <c r="I220" s="93"/>
    </row>
    <row r="221" spans="1:9" s="64" customFormat="1" ht="30" customHeight="1" x14ac:dyDescent="0.15">
      <c r="A221" s="90"/>
      <c r="F221" s="65"/>
      <c r="I221" s="93"/>
    </row>
    <row r="222" spans="1:9" s="64" customFormat="1" ht="30" customHeight="1" x14ac:dyDescent="0.15">
      <c r="A222" s="90"/>
      <c r="F222" s="65"/>
      <c r="I222" s="93"/>
    </row>
    <row r="223" spans="1:9" s="64" customFormat="1" ht="30" customHeight="1" x14ac:dyDescent="0.15">
      <c r="A223" s="90"/>
      <c r="F223" s="65"/>
      <c r="I223" s="93"/>
    </row>
    <row r="224" spans="1:9" s="64" customFormat="1" ht="30" customHeight="1" x14ac:dyDescent="0.15">
      <c r="A224" s="90"/>
      <c r="F224" s="65"/>
      <c r="I224" s="93"/>
    </row>
    <row r="225" spans="1:9" s="64" customFormat="1" ht="30" customHeight="1" x14ac:dyDescent="0.15">
      <c r="A225" s="90"/>
      <c r="F225" s="65"/>
      <c r="I225" s="93"/>
    </row>
    <row r="226" spans="1:9" s="64" customFormat="1" ht="30" customHeight="1" x14ac:dyDescent="0.15">
      <c r="A226" s="90"/>
      <c r="F226" s="65"/>
      <c r="I226" s="93"/>
    </row>
    <row r="227" spans="1:9" s="64" customFormat="1" ht="30" customHeight="1" x14ac:dyDescent="0.15">
      <c r="A227" s="90"/>
      <c r="F227" s="65"/>
      <c r="I227" s="93"/>
    </row>
    <row r="228" spans="1:9" s="64" customFormat="1" ht="30" customHeight="1" x14ac:dyDescent="0.15">
      <c r="A228" s="90"/>
      <c r="F228" s="65"/>
      <c r="I228" s="93"/>
    </row>
    <row r="229" spans="1:9" s="64" customFormat="1" ht="30" customHeight="1" x14ac:dyDescent="0.15">
      <c r="A229" s="90"/>
      <c r="F229" s="65"/>
      <c r="I229" s="93"/>
    </row>
    <row r="230" spans="1:9" s="64" customFormat="1" ht="30" customHeight="1" x14ac:dyDescent="0.15">
      <c r="A230" s="90"/>
      <c r="F230" s="65"/>
      <c r="I230" s="93"/>
    </row>
    <row r="231" spans="1:9" s="64" customFormat="1" ht="30" customHeight="1" x14ac:dyDescent="0.15">
      <c r="A231" s="90"/>
      <c r="F231" s="65"/>
      <c r="I231" s="93"/>
    </row>
    <row r="232" spans="1:9" s="64" customFormat="1" ht="30" customHeight="1" x14ac:dyDescent="0.15">
      <c r="A232" s="90"/>
      <c r="F232" s="65"/>
      <c r="I232" s="93"/>
    </row>
    <row r="233" spans="1:9" s="64" customFormat="1" ht="30" customHeight="1" x14ac:dyDescent="0.15">
      <c r="A233" s="90"/>
      <c r="F233" s="65"/>
      <c r="I233" s="93"/>
    </row>
    <row r="234" spans="1:9" s="64" customFormat="1" ht="30" customHeight="1" x14ac:dyDescent="0.15">
      <c r="A234" s="90"/>
      <c r="F234" s="65"/>
      <c r="I234" s="93"/>
    </row>
    <row r="235" spans="1:9" s="64" customFormat="1" ht="30" customHeight="1" x14ac:dyDescent="0.15">
      <c r="A235" s="90"/>
      <c r="F235" s="65"/>
      <c r="I235" s="93"/>
    </row>
    <row r="236" spans="1:9" s="64" customFormat="1" ht="30" customHeight="1" x14ac:dyDescent="0.15">
      <c r="A236" s="90"/>
      <c r="F236" s="65"/>
      <c r="I236" s="93"/>
    </row>
    <row r="237" spans="1:9" s="64" customFormat="1" ht="30" customHeight="1" x14ac:dyDescent="0.15">
      <c r="A237" s="90"/>
      <c r="F237" s="65"/>
      <c r="I237" s="93"/>
    </row>
    <row r="238" spans="1:9" s="64" customFormat="1" ht="30" customHeight="1" x14ac:dyDescent="0.15">
      <c r="A238" s="90"/>
      <c r="F238" s="65"/>
      <c r="I238" s="93"/>
    </row>
    <row r="239" spans="1:9" s="64" customFormat="1" ht="30" customHeight="1" x14ac:dyDescent="0.15">
      <c r="A239" s="90"/>
      <c r="F239" s="65"/>
      <c r="I239" s="93"/>
    </row>
    <row r="240" spans="1:9" s="64" customFormat="1" ht="30" customHeight="1" x14ac:dyDescent="0.15">
      <c r="A240" s="90"/>
      <c r="F240" s="65"/>
      <c r="I240" s="93"/>
    </row>
    <row r="241" spans="1:9" s="64" customFormat="1" ht="30" customHeight="1" x14ac:dyDescent="0.15">
      <c r="A241" s="90"/>
      <c r="F241" s="65"/>
      <c r="I241" s="93"/>
    </row>
    <row r="242" spans="1:9" s="64" customFormat="1" ht="30" customHeight="1" x14ac:dyDescent="0.15">
      <c r="A242" s="90"/>
      <c r="F242" s="65"/>
      <c r="I242" s="93"/>
    </row>
    <row r="243" spans="1:9" s="64" customFormat="1" ht="30" customHeight="1" x14ac:dyDescent="0.15">
      <c r="A243" s="90"/>
      <c r="F243" s="65"/>
      <c r="I243" s="93"/>
    </row>
    <row r="244" spans="1:9" s="64" customFormat="1" ht="30" customHeight="1" x14ac:dyDescent="0.15">
      <c r="A244" s="90"/>
      <c r="F244" s="65"/>
      <c r="I244" s="93"/>
    </row>
    <row r="245" spans="1:9" s="64" customFormat="1" ht="30" customHeight="1" x14ac:dyDescent="0.15">
      <c r="A245" s="90"/>
      <c r="F245" s="65"/>
      <c r="I245" s="93"/>
    </row>
    <row r="246" spans="1:9" s="64" customFormat="1" ht="30" customHeight="1" x14ac:dyDescent="0.15">
      <c r="A246" s="90"/>
      <c r="F246" s="65"/>
      <c r="I246" s="93"/>
    </row>
    <row r="247" spans="1:9" s="64" customFormat="1" ht="30" customHeight="1" x14ac:dyDescent="0.15">
      <c r="A247" s="90"/>
      <c r="F247" s="65"/>
      <c r="I247" s="93"/>
    </row>
    <row r="248" spans="1:9" s="64" customFormat="1" ht="30" customHeight="1" x14ac:dyDescent="0.15">
      <c r="A248" s="90"/>
      <c r="F248" s="65"/>
      <c r="I248" s="93"/>
    </row>
    <row r="249" spans="1:9" s="64" customFormat="1" ht="30" customHeight="1" x14ac:dyDescent="0.15">
      <c r="A249" s="90"/>
      <c r="F249" s="65"/>
      <c r="I249" s="93"/>
    </row>
    <row r="250" spans="1:9" s="64" customFormat="1" ht="30" customHeight="1" x14ac:dyDescent="0.15">
      <c r="A250" s="90"/>
      <c r="F250" s="65"/>
      <c r="I250" s="93"/>
    </row>
    <row r="251" spans="1:9" s="64" customFormat="1" ht="30" customHeight="1" x14ac:dyDescent="0.15">
      <c r="A251" s="90"/>
      <c r="F251" s="65"/>
      <c r="I251" s="93"/>
    </row>
    <row r="252" spans="1:9" s="64" customFormat="1" ht="30" customHeight="1" x14ac:dyDescent="0.15">
      <c r="A252" s="90"/>
      <c r="F252" s="65"/>
      <c r="I252" s="93"/>
    </row>
    <row r="253" spans="1:9" s="64" customFormat="1" ht="30" customHeight="1" x14ac:dyDescent="0.15">
      <c r="A253" s="90"/>
      <c r="F253" s="65"/>
      <c r="I253" s="93"/>
    </row>
    <row r="254" spans="1:9" s="64" customFormat="1" ht="30" customHeight="1" x14ac:dyDescent="0.15">
      <c r="A254" s="90"/>
      <c r="F254" s="65"/>
      <c r="I254" s="93"/>
    </row>
    <row r="255" spans="1:9" s="64" customFormat="1" ht="30" customHeight="1" x14ac:dyDescent="0.15">
      <c r="A255" s="90"/>
      <c r="F255" s="65"/>
      <c r="I255" s="93"/>
    </row>
    <row r="256" spans="1:9" s="64" customFormat="1" ht="30" customHeight="1" x14ac:dyDescent="0.15">
      <c r="A256" s="90"/>
      <c r="F256" s="65"/>
      <c r="I256" s="93"/>
    </row>
    <row r="257" spans="1:9" s="64" customFormat="1" ht="30" customHeight="1" x14ac:dyDescent="0.15">
      <c r="A257" s="90"/>
      <c r="F257" s="65"/>
      <c r="I257" s="93"/>
    </row>
    <row r="258" spans="1:9" s="64" customFormat="1" ht="30" customHeight="1" x14ac:dyDescent="0.15">
      <c r="A258" s="90"/>
      <c r="F258" s="65"/>
      <c r="I258" s="93"/>
    </row>
    <row r="259" spans="1:9" s="64" customFormat="1" ht="30" customHeight="1" x14ac:dyDescent="0.15">
      <c r="A259" s="90"/>
      <c r="F259" s="65"/>
      <c r="I259" s="93"/>
    </row>
    <row r="260" spans="1:9" s="64" customFormat="1" ht="30" customHeight="1" x14ac:dyDescent="0.15">
      <c r="A260" s="90"/>
      <c r="F260" s="65"/>
      <c r="I260" s="93"/>
    </row>
    <row r="261" spans="1:9" s="64" customFormat="1" ht="30" customHeight="1" x14ac:dyDescent="0.15">
      <c r="A261" s="90"/>
      <c r="F261" s="65"/>
      <c r="I261" s="93"/>
    </row>
    <row r="262" spans="1:9" s="64" customFormat="1" ht="30" customHeight="1" x14ac:dyDescent="0.15">
      <c r="A262" s="90"/>
      <c r="F262" s="65"/>
      <c r="I262" s="93"/>
    </row>
    <row r="263" spans="1:9" s="64" customFormat="1" ht="30" customHeight="1" x14ac:dyDescent="0.15">
      <c r="A263" s="90"/>
      <c r="F263" s="65"/>
      <c r="I263" s="93"/>
    </row>
    <row r="264" spans="1:9" s="64" customFormat="1" ht="30" customHeight="1" x14ac:dyDescent="0.15">
      <c r="A264" s="90"/>
      <c r="F264" s="65"/>
      <c r="I264" s="93"/>
    </row>
    <row r="265" spans="1:9" s="64" customFormat="1" ht="30" customHeight="1" x14ac:dyDescent="0.15">
      <c r="A265" s="90"/>
      <c r="F265" s="65"/>
      <c r="I265" s="93"/>
    </row>
    <row r="266" spans="1:9" s="64" customFormat="1" ht="30" customHeight="1" x14ac:dyDescent="0.15">
      <c r="A266" s="90"/>
      <c r="F266" s="65"/>
      <c r="I266" s="93"/>
    </row>
    <row r="267" spans="1:9" s="64" customFormat="1" ht="30" customHeight="1" x14ac:dyDescent="0.15">
      <c r="A267" s="90"/>
      <c r="F267" s="65"/>
      <c r="I267" s="93"/>
    </row>
    <row r="268" spans="1:9" s="64" customFormat="1" ht="30" customHeight="1" x14ac:dyDescent="0.15">
      <c r="A268" s="90"/>
      <c r="F268" s="65"/>
      <c r="I268" s="93"/>
    </row>
    <row r="269" spans="1:9" s="64" customFormat="1" ht="30" customHeight="1" x14ac:dyDescent="0.15">
      <c r="A269" s="90"/>
      <c r="F269" s="65"/>
      <c r="I269" s="93"/>
    </row>
    <row r="270" spans="1:9" s="64" customFormat="1" ht="30" customHeight="1" x14ac:dyDescent="0.15">
      <c r="A270" s="90"/>
      <c r="F270" s="65"/>
      <c r="I270" s="93"/>
    </row>
    <row r="271" spans="1:9" s="64" customFormat="1" ht="30" customHeight="1" x14ac:dyDescent="0.15">
      <c r="A271" s="90"/>
      <c r="F271" s="65"/>
      <c r="I271" s="93"/>
    </row>
    <row r="272" spans="1:9" s="64" customFormat="1" ht="30" customHeight="1" x14ac:dyDescent="0.15">
      <c r="A272" s="90"/>
      <c r="F272" s="65"/>
      <c r="I272" s="93"/>
    </row>
    <row r="273" spans="1:9" s="64" customFormat="1" ht="30" customHeight="1" x14ac:dyDescent="0.15">
      <c r="A273" s="90"/>
      <c r="F273" s="65"/>
      <c r="I273" s="93"/>
    </row>
    <row r="274" spans="1:9" s="64" customFormat="1" ht="30" customHeight="1" x14ac:dyDescent="0.15">
      <c r="A274" s="90"/>
      <c r="F274" s="65"/>
      <c r="I274" s="93"/>
    </row>
    <row r="275" spans="1:9" s="64" customFormat="1" ht="30" customHeight="1" x14ac:dyDescent="0.15">
      <c r="A275" s="90"/>
      <c r="F275" s="65"/>
      <c r="I275" s="93"/>
    </row>
    <row r="276" spans="1:9" s="64" customFormat="1" ht="30" customHeight="1" x14ac:dyDescent="0.15">
      <c r="A276" s="90"/>
      <c r="F276" s="65"/>
      <c r="I276" s="93"/>
    </row>
    <row r="277" spans="1:9" s="64" customFormat="1" ht="30" customHeight="1" x14ac:dyDescent="0.15">
      <c r="A277" s="90"/>
      <c r="F277" s="65"/>
      <c r="I277" s="93"/>
    </row>
    <row r="278" spans="1:9" s="64" customFormat="1" ht="30" customHeight="1" x14ac:dyDescent="0.15">
      <c r="A278" s="90"/>
      <c r="F278" s="65"/>
      <c r="I278" s="93"/>
    </row>
    <row r="279" spans="1:9" s="64" customFormat="1" ht="30" customHeight="1" x14ac:dyDescent="0.15">
      <c r="A279" s="90"/>
      <c r="F279" s="65"/>
      <c r="I279" s="93"/>
    </row>
    <row r="280" spans="1:9" s="64" customFormat="1" ht="30" customHeight="1" x14ac:dyDescent="0.15">
      <c r="A280" s="90"/>
      <c r="F280" s="65"/>
      <c r="I280" s="93"/>
    </row>
    <row r="281" spans="1:9" s="64" customFormat="1" ht="30" customHeight="1" x14ac:dyDescent="0.15">
      <c r="A281" s="90"/>
      <c r="F281" s="65"/>
      <c r="I281" s="93"/>
    </row>
    <row r="282" spans="1:9" s="64" customFormat="1" ht="30" customHeight="1" x14ac:dyDescent="0.15">
      <c r="A282" s="90"/>
      <c r="F282" s="65"/>
      <c r="I282" s="93"/>
    </row>
    <row r="283" spans="1:9" s="64" customFormat="1" ht="30" customHeight="1" x14ac:dyDescent="0.15">
      <c r="A283" s="90"/>
      <c r="F283" s="65"/>
      <c r="I283" s="93"/>
    </row>
    <row r="284" spans="1:9" s="64" customFormat="1" ht="30" customHeight="1" x14ac:dyDescent="0.15">
      <c r="A284" s="90"/>
      <c r="F284" s="65"/>
      <c r="I284" s="93"/>
    </row>
    <row r="285" spans="1:9" s="64" customFormat="1" ht="30" customHeight="1" x14ac:dyDescent="0.15">
      <c r="A285" s="90"/>
      <c r="F285" s="65"/>
      <c r="I285" s="93"/>
    </row>
    <row r="286" spans="1:9" s="64" customFormat="1" ht="30" customHeight="1" x14ac:dyDescent="0.15">
      <c r="A286" s="90"/>
      <c r="F286" s="65"/>
      <c r="I286" s="93"/>
    </row>
    <row r="287" spans="1:9" s="64" customFormat="1" ht="30" customHeight="1" x14ac:dyDescent="0.15">
      <c r="A287" s="90"/>
      <c r="F287" s="65"/>
      <c r="I287" s="93"/>
    </row>
    <row r="288" spans="1:9" s="64" customFormat="1" ht="30" customHeight="1" x14ac:dyDescent="0.15">
      <c r="A288" s="90"/>
      <c r="F288" s="65"/>
      <c r="I288" s="93"/>
    </row>
    <row r="289" spans="1:9" s="64" customFormat="1" ht="30" customHeight="1" x14ac:dyDescent="0.15">
      <c r="A289" s="90"/>
      <c r="F289" s="65"/>
      <c r="I289" s="93"/>
    </row>
    <row r="290" spans="1:9" s="64" customFormat="1" ht="30" customHeight="1" x14ac:dyDescent="0.15">
      <c r="A290" s="90"/>
      <c r="F290" s="65"/>
      <c r="I290" s="93"/>
    </row>
    <row r="291" spans="1:9" s="64" customFormat="1" ht="30" customHeight="1" x14ac:dyDescent="0.15">
      <c r="A291" s="90"/>
      <c r="F291" s="65"/>
      <c r="I291" s="93"/>
    </row>
    <row r="292" spans="1:9" s="64" customFormat="1" ht="30" customHeight="1" x14ac:dyDescent="0.15">
      <c r="A292" s="90"/>
      <c r="F292" s="65"/>
      <c r="I292" s="93"/>
    </row>
    <row r="293" spans="1:9" s="64" customFormat="1" ht="30" customHeight="1" x14ac:dyDescent="0.15">
      <c r="A293" s="90"/>
      <c r="F293" s="65"/>
      <c r="I293" s="93"/>
    </row>
    <row r="294" spans="1:9" s="64" customFormat="1" ht="30" customHeight="1" x14ac:dyDescent="0.15">
      <c r="A294" s="90"/>
      <c r="F294" s="65"/>
      <c r="I294" s="93"/>
    </row>
    <row r="295" spans="1:9" s="64" customFormat="1" ht="30" customHeight="1" x14ac:dyDescent="0.15">
      <c r="A295" s="90"/>
      <c r="F295" s="65"/>
      <c r="I295" s="93"/>
    </row>
    <row r="296" spans="1:9" s="64" customFormat="1" ht="30" customHeight="1" x14ac:dyDescent="0.15">
      <c r="A296" s="90"/>
      <c r="F296" s="65"/>
      <c r="I296" s="93"/>
    </row>
    <row r="297" spans="1:9" s="64" customFormat="1" ht="30" customHeight="1" x14ac:dyDescent="0.15">
      <c r="A297" s="90"/>
      <c r="F297" s="65"/>
      <c r="I297" s="93"/>
    </row>
    <row r="298" spans="1:9" s="64" customFormat="1" ht="30" customHeight="1" x14ac:dyDescent="0.15">
      <c r="A298" s="90"/>
      <c r="F298" s="65"/>
      <c r="I298" s="93"/>
    </row>
    <row r="299" spans="1:9" s="64" customFormat="1" ht="30" customHeight="1" x14ac:dyDescent="0.15">
      <c r="A299" s="90"/>
      <c r="F299" s="65"/>
      <c r="I299" s="93"/>
    </row>
    <row r="300" spans="1:9" s="64" customFormat="1" ht="30" customHeight="1" x14ac:dyDescent="0.15">
      <c r="A300" s="90"/>
      <c r="F300" s="65"/>
      <c r="I300" s="93"/>
    </row>
    <row r="301" spans="1:9" s="64" customFormat="1" ht="30" customHeight="1" x14ac:dyDescent="0.15">
      <c r="A301" s="90"/>
      <c r="F301" s="65"/>
      <c r="I301" s="93"/>
    </row>
    <row r="302" spans="1:9" s="64" customFormat="1" ht="30" customHeight="1" x14ac:dyDescent="0.15">
      <c r="A302" s="90"/>
      <c r="F302" s="65"/>
      <c r="I302" s="93"/>
    </row>
    <row r="303" spans="1:9" s="64" customFormat="1" ht="30" customHeight="1" x14ac:dyDescent="0.15">
      <c r="A303" s="90"/>
      <c r="F303" s="65"/>
      <c r="I303" s="93"/>
    </row>
    <row r="304" spans="1:9" s="64" customFormat="1" ht="30" customHeight="1" x14ac:dyDescent="0.15">
      <c r="A304" s="90"/>
      <c r="F304" s="65"/>
      <c r="I304" s="93"/>
    </row>
    <row r="305" spans="1:9" s="64" customFormat="1" ht="30" customHeight="1" x14ac:dyDescent="0.15">
      <c r="A305" s="90"/>
      <c r="F305" s="65"/>
      <c r="I305" s="93"/>
    </row>
    <row r="306" spans="1:9" s="64" customFormat="1" ht="30" customHeight="1" x14ac:dyDescent="0.15">
      <c r="A306" s="90"/>
      <c r="F306" s="65"/>
      <c r="I306" s="93"/>
    </row>
    <row r="307" spans="1:9" s="64" customFormat="1" ht="30" customHeight="1" x14ac:dyDescent="0.15">
      <c r="A307" s="90"/>
      <c r="F307" s="65"/>
      <c r="I307" s="93"/>
    </row>
    <row r="308" spans="1:9" s="64" customFormat="1" ht="30" customHeight="1" x14ac:dyDescent="0.15">
      <c r="A308" s="90"/>
      <c r="F308" s="65"/>
      <c r="I308" s="93"/>
    </row>
    <row r="309" spans="1:9" s="64" customFormat="1" ht="30" customHeight="1" x14ac:dyDescent="0.15">
      <c r="A309" s="90"/>
      <c r="F309" s="65"/>
      <c r="I309" s="93"/>
    </row>
    <row r="310" spans="1:9" s="64" customFormat="1" ht="30" customHeight="1" x14ac:dyDescent="0.15">
      <c r="A310" s="90"/>
      <c r="F310" s="65"/>
      <c r="I310" s="93"/>
    </row>
    <row r="311" spans="1:9" s="64" customFormat="1" ht="30" customHeight="1" x14ac:dyDescent="0.15">
      <c r="A311" s="90"/>
      <c r="F311" s="65"/>
      <c r="I311" s="93"/>
    </row>
    <row r="312" spans="1:9" s="64" customFormat="1" ht="30" customHeight="1" x14ac:dyDescent="0.15">
      <c r="A312" s="90"/>
      <c r="F312" s="65"/>
      <c r="I312" s="93"/>
    </row>
    <row r="313" spans="1:9" s="64" customFormat="1" ht="30" customHeight="1" x14ac:dyDescent="0.15">
      <c r="A313" s="90"/>
      <c r="F313" s="65"/>
      <c r="I313" s="93"/>
    </row>
    <row r="314" spans="1:9" s="64" customFormat="1" ht="30" customHeight="1" x14ac:dyDescent="0.15">
      <c r="A314" s="90"/>
      <c r="F314" s="65"/>
      <c r="I314" s="93"/>
    </row>
    <row r="315" spans="1:9" s="64" customFormat="1" ht="30" customHeight="1" x14ac:dyDescent="0.15">
      <c r="A315" s="90"/>
      <c r="F315" s="65"/>
      <c r="I315" s="93"/>
    </row>
    <row r="316" spans="1:9" s="64" customFormat="1" ht="30" customHeight="1" x14ac:dyDescent="0.15">
      <c r="A316" s="90"/>
      <c r="F316" s="65"/>
      <c r="I316" s="93"/>
    </row>
    <row r="317" spans="1:9" s="64" customFormat="1" ht="30" customHeight="1" x14ac:dyDescent="0.15">
      <c r="A317" s="90"/>
      <c r="F317" s="65"/>
      <c r="I317" s="93"/>
    </row>
    <row r="318" spans="1:9" s="64" customFormat="1" ht="30" customHeight="1" x14ac:dyDescent="0.15">
      <c r="A318" s="90"/>
      <c r="F318" s="65"/>
      <c r="I318" s="93"/>
    </row>
    <row r="319" spans="1:9" s="64" customFormat="1" ht="30" customHeight="1" x14ac:dyDescent="0.15">
      <c r="A319" s="90"/>
      <c r="F319" s="65"/>
      <c r="I319" s="93"/>
    </row>
    <row r="320" spans="1:9" s="64" customFormat="1" ht="30" customHeight="1" x14ac:dyDescent="0.15">
      <c r="A320" s="90"/>
      <c r="F320" s="65"/>
      <c r="I320" s="93"/>
    </row>
    <row r="321" spans="1:9" s="64" customFormat="1" ht="30" customHeight="1" x14ac:dyDescent="0.15">
      <c r="A321" s="90"/>
      <c r="F321" s="65"/>
      <c r="I321" s="93"/>
    </row>
    <row r="322" spans="1:9" s="64" customFormat="1" ht="30" customHeight="1" x14ac:dyDescent="0.15">
      <c r="A322" s="90"/>
      <c r="F322" s="65"/>
      <c r="I322" s="93"/>
    </row>
    <row r="323" spans="1:9" s="64" customFormat="1" ht="30" customHeight="1" x14ac:dyDescent="0.15">
      <c r="A323" s="90"/>
      <c r="F323" s="65"/>
      <c r="I323" s="93"/>
    </row>
    <row r="324" spans="1:9" s="64" customFormat="1" ht="30" customHeight="1" x14ac:dyDescent="0.15">
      <c r="A324" s="90"/>
      <c r="F324" s="65"/>
      <c r="I324" s="93"/>
    </row>
    <row r="325" spans="1:9" s="64" customFormat="1" ht="30" customHeight="1" x14ac:dyDescent="0.15">
      <c r="A325" s="90"/>
      <c r="F325" s="65"/>
      <c r="I325" s="93"/>
    </row>
    <row r="326" spans="1:9" s="64" customFormat="1" ht="30" customHeight="1" x14ac:dyDescent="0.15">
      <c r="A326" s="90"/>
      <c r="F326" s="65"/>
      <c r="I326" s="93"/>
    </row>
    <row r="327" spans="1:9" s="64" customFormat="1" ht="30" customHeight="1" x14ac:dyDescent="0.15">
      <c r="A327" s="90"/>
      <c r="F327" s="65"/>
      <c r="I327" s="93"/>
    </row>
    <row r="328" spans="1:9" s="64" customFormat="1" ht="30" customHeight="1" x14ac:dyDescent="0.15">
      <c r="A328" s="90"/>
      <c r="F328" s="65"/>
      <c r="I328" s="93"/>
    </row>
    <row r="329" spans="1:9" s="64" customFormat="1" ht="30" customHeight="1" x14ac:dyDescent="0.15">
      <c r="A329" s="90"/>
      <c r="F329" s="65"/>
      <c r="I329" s="93"/>
    </row>
    <row r="330" spans="1:9" s="64" customFormat="1" ht="30" customHeight="1" x14ac:dyDescent="0.15">
      <c r="A330" s="90"/>
      <c r="F330" s="65"/>
      <c r="I330" s="93"/>
    </row>
    <row r="331" spans="1:9" s="64" customFormat="1" ht="30" customHeight="1" x14ac:dyDescent="0.15">
      <c r="A331" s="90"/>
      <c r="F331" s="65"/>
      <c r="I331" s="93"/>
    </row>
    <row r="332" spans="1:9" s="64" customFormat="1" ht="30" customHeight="1" x14ac:dyDescent="0.15">
      <c r="A332" s="90"/>
      <c r="F332" s="65"/>
      <c r="I332" s="93"/>
    </row>
    <row r="333" spans="1:9" s="64" customFormat="1" ht="30" customHeight="1" x14ac:dyDescent="0.15">
      <c r="A333" s="90"/>
      <c r="F333" s="65"/>
      <c r="I333" s="93"/>
    </row>
    <row r="334" spans="1:9" s="64" customFormat="1" ht="30" customHeight="1" x14ac:dyDescent="0.15">
      <c r="A334" s="90"/>
      <c r="F334" s="65"/>
      <c r="I334" s="93"/>
    </row>
    <row r="335" spans="1:9" s="64" customFormat="1" ht="30" customHeight="1" x14ac:dyDescent="0.15">
      <c r="A335" s="90"/>
      <c r="F335" s="65"/>
      <c r="I335" s="93"/>
    </row>
    <row r="336" spans="1:9" s="64" customFormat="1" ht="30" customHeight="1" x14ac:dyDescent="0.15">
      <c r="A336" s="90"/>
      <c r="F336" s="65"/>
      <c r="I336" s="93"/>
    </row>
    <row r="337" spans="1:9" s="64" customFormat="1" ht="30" customHeight="1" x14ac:dyDescent="0.15">
      <c r="A337" s="90"/>
      <c r="F337" s="65"/>
      <c r="I337" s="93"/>
    </row>
    <row r="338" spans="1:9" s="64" customFormat="1" ht="30" customHeight="1" x14ac:dyDescent="0.15">
      <c r="A338" s="90"/>
      <c r="F338" s="65"/>
      <c r="I338" s="93"/>
    </row>
    <row r="339" spans="1:9" s="64" customFormat="1" ht="30" customHeight="1" x14ac:dyDescent="0.15">
      <c r="A339" s="90"/>
      <c r="F339" s="65"/>
      <c r="I339" s="93"/>
    </row>
    <row r="340" spans="1:9" s="64" customFormat="1" ht="30" customHeight="1" x14ac:dyDescent="0.15">
      <c r="A340" s="90"/>
      <c r="F340" s="65"/>
      <c r="I340" s="93"/>
    </row>
    <row r="341" spans="1:9" s="64" customFormat="1" ht="30" customHeight="1" x14ac:dyDescent="0.15">
      <c r="A341" s="90"/>
      <c r="F341" s="65"/>
      <c r="I341" s="93"/>
    </row>
    <row r="342" spans="1:9" s="64" customFormat="1" ht="30" customHeight="1" x14ac:dyDescent="0.15">
      <c r="A342" s="90"/>
      <c r="F342" s="65"/>
      <c r="I342" s="93"/>
    </row>
    <row r="343" spans="1:9" s="64" customFormat="1" ht="30" customHeight="1" x14ac:dyDescent="0.15">
      <c r="A343" s="90"/>
      <c r="F343" s="65"/>
      <c r="I343" s="93"/>
    </row>
    <row r="344" spans="1:9" s="64" customFormat="1" ht="30" customHeight="1" x14ac:dyDescent="0.15">
      <c r="A344" s="90"/>
      <c r="F344" s="65"/>
      <c r="I344" s="93"/>
    </row>
    <row r="345" spans="1:9" s="64" customFormat="1" ht="30" customHeight="1" x14ac:dyDescent="0.15">
      <c r="A345" s="90"/>
      <c r="F345" s="65"/>
      <c r="I345" s="93"/>
    </row>
    <row r="346" spans="1:9" s="64" customFormat="1" ht="30" customHeight="1" x14ac:dyDescent="0.15">
      <c r="A346" s="90"/>
      <c r="F346" s="65"/>
      <c r="I346" s="93"/>
    </row>
    <row r="347" spans="1:9" s="64" customFormat="1" ht="30" customHeight="1" x14ac:dyDescent="0.15">
      <c r="A347" s="90"/>
      <c r="F347" s="65"/>
      <c r="I347" s="93"/>
    </row>
    <row r="348" spans="1:9" s="64" customFormat="1" ht="30" customHeight="1" x14ac:dyDescent="0.15">
      <c r="A348" s="90"/>
      <c r="F348" s="65"/>
      <c r="I348" s="93"/>
    </row>
    <row r="349" spans="1:9" s="64" customFormat="1" ht="30" customHeight="1" x14ac:dyDescent="0.15">
      <c r="A349" s="90"/>
      <c r="F349" s="65"/>
      <c r="I349" s="93"/>
    </row>
    <row r="350" spans="1:9" s="64" customFormat="1" ht="30" customHeight="1" x14ac:dyDescent="0.15">
      <c r="A350" s="90"/>
      <c r="F350" s="65"/>
      <c r="I350" s="93"/>
    </row>
    <row r="351" spans="1:9" s="64" customFormat="1" ht="30" customHeight="1" x14ac:dyDescent="0.15">
      <c r="A351" s="90"/>
      <c r="F351" s="65"/>
      <c r="I351" s="93"/>
    </row>
    <row r="352" spans="1:9" s="64" customFormat="1" ht="30" customHeight="1" x14ac:dyDescent="0.15">
      <c r="A352" s="90"/>
      <c r="F352" s="65"/>
      <c r="I352" s="93"/>
    </row>
    <row r="353" spans="1:9" s="64" customFormat="1" ht="30" customHeight="1" x14ac:dyDescent="0.15">
      <c r="A353" s="90"/>
      <c r="F353" s="65"/>
      <c r="I353" s="93"/>
    </row>
    <row r="354" spans="1:9" s="64" customFormat="1" ht="30" customHeight="1" x14ac:dyDescent="0.15">
      <c r="A354" s="90"/>
      <c r="F354" s="65"/>
      <c r="I354" s="93"/>
    </row>
    <row r="355" spans="1:9" s="64" customFormat="1" ht="30" customHeight="1" x14ac:dyDescent="0.15">
      <c r="A355" s="90"/>
      <c r="F355" s="65"/>
      <c r="I355" s="93"/>
    </row>
    <row r="356" spans="1:9" s="64" customFormat="1" ht="30" customHeight="1" x14ac:dyDescent="0.15">
      <c r="A356" s="90"/>
      <c r="F356" s="65"/>
      <c r="I356" s="93"/>
    </row>
    <row r="357" spans="1:9" s="64" customFormat="1" ht="30" customHeight="1" x14ac:dyDescent="0.15">
      <c r="A357" s="90"/>
      <c r="F357" s="65"/>
      <c r="I357" s="93"/>
    </row>
    <row r="358" spans="1:9" s="64" customFormat="1" ht="30" customHeight="1" x14ac:dyDescent="0.15">
      <c r="A358" s="90"/>
      <c r="F358" s="65"/>
      <c r="I358" s="93"/>
    </row>
    <row r="359" spans="1:9" s="64" customFormat="1" ht="30" customHeight="1" x14ac:dyDescent="0.15">
      <c r="A359" s="90"/>
      <c r="F359" s="65"/>
      <c r="I359" s="93"/>
    </row>
    <row r="360" spans="1:9" s="64" customFormat="1" ht="30" customHeight="1" x14ac:dyDescent="0.15">
      <c r="A360" s="90"/>
      <c r="F360" s="65"/>
      <c r="I360" s="93"/>
    </row>
    <row r="361" spans="1:9" s="64" customFormat="1" ht="30" customHeight="1" x14ac:dyDescent="0.15">
      <c r="A361" s="90"/>
      <c r="F361" s="65"/>
      <c r="I361" s="93"/>
    </row>
    <row r="362" spans="1:9" s="64" customFormat="1" ht="30" customHeight="1" x14ac:dyDescent="0.15">
      <c r="A362" s="90"/>
      <c r="F362" s="65"/>
      <c r="I362" s="93"/>
    </row>
    <row r="363" spans="1:9" s="64" customFormat="1" ht="30" customHeight="1" x14ac:dyDescent="0.15">
      <c r="A363" s="90"/>
      <c r="F363" s="65"/>
      <c r="I363" s="93"/>
    </row>
    <row r="364" spans="1:9" s="64" customFormat="1" ht="30" customHeight="1" x14ac:dyDescent="0.15">
      <c r="A364" s="90"/>
      <c r="F364" s="65"/>
      <c r="I364" s="93"/>
    </row>
    <row r="365" spans="1:9" s="64" customFormat="1" ht="30" customHeight="1" x14ac:dyDescent="0.15">
      <c r="A365" s="90"/>
      <c r="F365" s="65"/>
      <c r="I365" s="93"/>
    </row>
    <row r="366" spans="1:9" s="64" customFormat="1" ht="30" customHeight="1" x14ac:dyDescent="0.15">
      <c r="A366" s="90"/>
      <c r="F366" s="65"/>
      <c r="I366" s="93"/>
    </row>
    <row r="367" spans="1:9" s="64" customFormat="1" ht="30" customHeight="1" x14ac:dyDescent="0.15">
      <c r="A367" s="90"/>
      <c r="F367" s="65"/>
      <c r="I367" s="93"/>
    </row>
    <row r="368" spans="1:9" s="64" customFormat="1" ht="30" customHeight="1" x14ac:dyDescent="0.15">
      <c r="A368" s="90"/>
      <c r="F368" s="65"/>
      <c r="I368" s="93"/>
    </row>
    <row r="369" spans="1:9" s="64" customFormat="1" ht="30" customHeight="1" x14ac:dyDescent="0.15">
      <c r="A369" s="90"/>
      <c r="F369" s="65"/>
      <c r="I369" s="93"/>
    </row>
    <row r="370" spans="1:9" s="64" customFormat="1" ht="30" customHeight="1" x14ac:dyDescent="0.15">
      <c r="A370" s="90"/>
      <c r="F370" s="65"/>
      <c r="I370" s="93"/>
    </row>
    <row r="371" spans="1:9" s="64" customFormat="1" ht="30" customHeight="1" x14ac:dyDescent="0.15">
      <c r="A371" s="90"/>
      <c r="F371" s="65"/>
      <c r="I371" s="93"/>
    </row>
    <row r="372" spans="1:9" s="64" customFormat="1" ht="30" customHeight="1" x14ac:dyDescent="0.15">
      <c r="A372" s="90"/>
      <c r="F372" s="65"/>
      <c r="I372" s="93"/>
    </row>
    <row r="373" spans="1:9" s="64" customFormat="1" ht="30" customHeight="1" x14ac:dyDescent="0.15">
      <c r="A373" s="90"/>
      <c r="F373" s="65"/>
      <c r="I373" s="93"/>
    </row>
    <row r="374" spans="1:9" s="64" customFormat="1" ht="30" customHeight="1" x14ac:dyDescent="0.15">
      <c r="A374" s="90"/>
      <c r="F374" s="65"/>
      <c r="I374" s="93"/>
    </row>
    <row r="375" spans="1:9" s="64" customFormat="1" ht="30" customHeight="1" x14ac:dyDescent="0.15">
      <c r="A375" s="90"/>
      <c r="F375" s="65"/>
      <c r="I375" s="93"/>
    </row>
    <row r="376" spans="1:9" s="64" customFormat="1" ht="30" customHeight="1" x14ac:dyDescent="0.15">
      <c r="A376" s="90"/>
      <c r="F376" s="65"/>
      <c r="I376" s="93"/>
    </row>
    <row r="377" spans="1:9" s="64" customFormat="1" ht="30" customHeight="1" x14ac:dyDescent="0.15">
      <c r="A377" s="90"/>
      <c r="F377" s="65"/>
      <c r="I377" s="93"/>
    </row>
    <row r="378" spans="1:9" s="64" customFormat="1" ht="30" customHeight="1" x14ac:dyDescent="0.15">
      <c r="A378" s="90"/>
      <c r="F378" s="65"/>
      <c r="I378" s="93"/>
    </row>
    <row r="379" spans="1:9" s="64" customFormat="1" ht="30" customHeight="1" x14ac:dyDescent="0.15">
      <c r="A379" s="90"/>
      <c r="F379" s="65"/>
      <c r="I379" s="93"/>
    </row>
    <row r="380" spans="1:9" s="64" customFormat="1" ht="30" customHeight="1" x14ac:dyDescent="0.15">
      <c r="A380" s="90"/>
      <c r="F380" s="65"/>
      <c r="I380" s="93"/>
    </row>
    <row r="381" spans="1:9" s="64" customFormat="1" ht="30" customHeight="1" x14ac:dyDescent="0.15">
      <c r="A381" s="90"/>
      <c r="F381" s="65"/>
      <c r="I381" s="93"/>
    </row>
    <row r="382" spans="1:9" s="64" customFormat="1" ht="30" customHeight="1" x14ac:dyDescent="0.15">
      <c r="A382" s="90"/>
      <c r="F382" s="65"/>
      <c r="I382" s="93"/>
    </row>
    <row r="383" spans="1:9" s="64" customFormat="1" ht="30" customHeight="1" x14ac:dyDescent="0.15">
      <c r="A383" s="90"/>
      <c r="F383" s="65"/>
      <c r="I383" s="93"/>
    </row>
    <row r="384" spans="1:9" s="64" customFormat="1" ht="30" customHeight="1" x14ac:dyDescent="0.15">
      <c r="A384" s="90"/>
      <c r="F384" s="65"/>
      <c r="I384" s="93"/>
    </row>
    <row r="385" spans="1:9" s="64" customFormat="1" ht="30" customHeight="1" x14ac:dyDescent="0.15">
      <c r="A385" s="90"/>
      <c r="F385" s="65"/>
      <c r="I385" s="93"/>
    </row>
  </sheetData>
  <sheetProtection insertColumns="0" insertRows="0" deleteColumns="0" deleteRows="0"/>
  <mergeCells count="449">
    <mergeCell ref="B101:I101"/>
    <mergeCell ref="BA8:BG8"/>
    <mergeCell ref="BA7:BG7"/>
    <mergeCell ref="E1:H1"/>
    <mergeCell ref="E3:F3"/>
    <mergeCell ref="E4:F4"/>
    <mergeCell ref="E5:F5"/>
    <mergeCell ref="E6:F6"/>
    <mergeCell ref="E7:F7"/>
    <mergeCell ref="G3:H3"/>
    <mergeCell ref="G4:H4"/>
    <mergeCell ref="G5:H5"/>
    <mergeCell ref="G6:H6"/>
    <mergeCell ref="G7:H7"/>
    <mergeCell ref="K2:Q2"/>
    <mergeCell ref="K3:Q3"/>
    <mergeCell ref="K6:Q6"/>
    <mergeCell ref="AF7:AL7"/>
    <mergeCell ref="AM7:AS7"/>
    <mergeCell ref="AT7:AZ7"/>
    <mergeCell ref="Y2:AE2"/>
    <mergeCell ref="Y3:AE3"/>
    <mergeCell ref="Y4:AE4"/>
    <mergeCell ref="Y5:AE5"/>
    <mergeCell ref="Y6:AE6"/>
    <mergeCell ref="ND2:NJ2"/>
    <mergeCell ref="NK2:NQ2"/>
    <mergeCell ref="MP8:MV8"/>
    <mergeCell ref="MW1:NC1"/>
    <mergeCell ref="ND1:NJ1"/>
    <mergeCell ref="NK1:NQ1"/>
    <mergeCell ref="MW3:NC3"/>
    <mergeCell ref="ND3:NJ3"/>
    <mergeCell ref="NK3:NQ3"/>
    <mergeCell ref="MW5:NC5"/>
    <mergeCell ref="ND5:NJ5"/>
    <mergeCell ref="NK5:NQ5"/>
    <mergeCell ref="MW7:NC7"/>
    <mergeCell ref="ND7:NJ7"/>
    <mergeCell ref="NK7:NQ7"/>
    <mergeCell ref="MW6:NC6"/>
    <mergeCell ref="ND6:NJ6"/>
    <mergeCell ref="NK6:NQ6"/>
    <mergeCell ref="MW4:NC4"/>
    <mergeCell ref="ND4:NJ4"/>
    <mergeCell ref="NK4:NQ4"/>
    <mergeCell ref="MW8:NC8"/>
    <mergeCell ref="ND8:NJ8"/>
    <mergeCell ref="NK8:NQ8"/>
    <mergeCell ref="LG8:LM8"/>
    <mergeCell ref="LN8:LT8"/>
    <mergeCell ref="LU8:MA8"/>
    <mergeCell ref="MB8:MH8"/>
    <mergeCell ref="MI8:MO8"/>
    <mergeCell ref="MB7:MH7"/>
    <mergeCell ref="MI7:MO7"/>
    <mergeCell ref="MP7:MV7"/>
    <mergeCell ref="MW2:NC2"/>
    <mergeCell ref="KZ8:LF8"/>
    <mergeCell ref="LG1:LM1"/>
    <mergeCell ref="LN1:LT1"/>
    <mergeCell ref="LU1:MA1"/>
    <mergeCell ref="MB1:MH1"/>
    <mergeCell ref="LG3:LM3"/>
    <mergeCell ref="LN3:LT3"/>
    <mergeCell ref="LU3:MA3"/>
    <mergeCell ref="MB3:MH3"/>
    <mergeCell ref="LG5:LM5"/>
    <mergeCell ref="LN5:LT5"/>
    <mergeCell ref="LU5:MA5"/>
    <mergeCell ref="MB5:MH5"/>
    <mergeCell ref="LG7:LM7"/>
    <mergeCell ref="LN7:LT7"/>
    <mergeCell ref="LU7:MA7"/>
    <mergeCell ref="LG6:LM6"/>
    <mergeCell ref="LN6:LT6"/>
    <mergeCell ref="LU6:MA6"/>
    <mergeCell ref="MB6:MH6"/>
    <mergeCell ref="LG4:LM4"/>
    <mergeCell ref="LN4:LT4"/>
    <mergeCell ref="LU4:MA4"/>
    <mergeCell ref="MB4:MH4"/>
    <mergeCell ref="KZ7:LF7"/>
    <mergeCell ref="MI1:MO1"/>
    <mergeCell ref="MP1:MV1"/>
    <mergeCell ref="LG2:LM2"/>
    <mergeCell ref="LN2:LT2"/>
    <mergeCell ref="LU2:MA2"/>
    <mergeCell ref="MB2:MH2"/>
    <mergeCell ref="MI2:MO2"/>
    <mergeCell ref="MP2:MV2"/>
    <mergeCell ref="MI5:MO5"/>
    <mergeCell ref="MP5:MV5"/>
    <mergeCell ref="MI6:MO6"/>
    <mergeCell ref="MP6:MV6"/>
    <mergeCell ref="MI3:MO3"/>
    <mergeCell ref="MP3:MV3"/>
    <mergeCell ref="MI4:MO4"/>
    <mergeCell ref="MP4:MV4"/>
    <mergeCell ref="KZ5:LF5"/>
    <mergeCell ref="KZ1:LF1"/>
    <mergeCell ref="JX6:KD6"/>
    <mergeCell ref="KE6:KK6"/>
    <mergeCell ref="KL6:KR6"/>
    <mergeCell ref="KS6:KY6"/>
    <mergeCell ref="KZ6:LF6"/>
    <mergeCell ref="KS3:KY3"/>
    <mergeCell ref="KZ3:LF3"/>
    <mergeCell ref="JQ4:JW4"/>
    <mergeCell ref="JX4:KD4"/>
    <mergeCell ref="KE4:KK4"/>
    <mergeCell ref="KL4:KR4"/>
    <mergeCell ref="KS4:KY4"/>
    <mergeCell ref="KZ4:LF4"/>
    <mergeCell ref="JQ2:JW2"/>
    <mergeCell ref="JX2:KD2"/>
    <mergeCell ref="KE2:KK2"/>
    <mergeCell ref="KL2:KR2"/>
    <mergeCell ref="KS2:KY2"/>
    <mergeCell ref="KZ2:LF2"/>
    <mergeCell ref="JJ8:JP8"/>
    <mergeCell ref="JQ1:JW1"/>
    <mergeCell ref="JX1:KD1"/>
    <mergeCell ref="KE1:KK1"/>
    <mergeCell ref="KL1:KR1"/>
    <mergeCell ref="JQ3:JW3"/>
    <mergeCell ref="JX3:KD3"/>
    <mergeCell ref="KE3:KK3"/>
    <mergeCell ref="KL3:KR3"/>
    <mergeCell ref="JQ5:JW5"/>
    <mergeCell ref="JX5:KD5"/>
    <mergeCell ref="KE5:KK5"/>
    <mergeCell ref="KL5:KR5"/>
    <mergeCell ref="JQ7:JW7"/>
    <mergeCell ref="JX7:KD7"/>
    <mergeCell ref="KE7:KK7"/>
    <mergeCell ref="KS5:KY5"/>
    <mergeCell ref="JQ6:JW6"/>
    <mergeCell ref="IA8:IG8"/>
    <mergeCell ref="IH8:IN8"/>
    <mergeCell ref="IO8:IU8"/>
    <mergeCell ref="IV8:JB8"/>
    <mergeCell ref="JC8:JI8"/>
    <mergeCell ref="IV7:JB7"/>
    <mergeCell ref="JC7:JI7"/>
    <mergeCell ref="JJ7:JP7"/>
    <mergeCell ref="KS1:KY1"/>
    <mergeCell ref="JQ8:JW8"/>
    <mergeCell ref="JX8:KD8"/>
    <mergeCell ref="KE8:KK8"/>
    <mergeCell ref="KL8:KR8"/>
    <mergeCell ref="KS8:KY8"/>
    <mergeCell ref="KL7:KR7"/>
    <mergeCell ref="KS7:KY7"/>
    <mergeCell ref="JC5:JI5"/>
    <mergeCell ref="JJ5:JP5"/>
    <mergeCell ref="IA6:IG6"/>
    <mergeCell ref="IH6:IN6"/>
    <mergeCell ref="IO6:IU6"/>
    <mergeCell ref="IV6:JB6"/>
    <mergeCell ref="JC6:JI6"/>
    <mergeCell ref="JJ6:JP6"/>
    <mergeCell ref="IA7:IG7"/>
    <mergeCell ref="IH7:IN7"/>
    <mergeCell ref="IO7:IU7"/>
    <mergeCell ref="HT5:HZ5"/>
    <mergeCell ref="HT3:HZ3"/>
    <mergeCell ref="HT1:HZ1"/>
    <mergeCell ref="JC3:JI3"/>
    <mergeCell ref="JJ3:JP3"/>
    <mergeCell ref="IA4:IG4"/>
    <mergeCell ref="IH4:IN4"/>
    <mergeCell ref="IO4:IU4"/>
    <mergeCell ref="IV4:JB4"/>
    <mergeCell ref="JC4:JI4"/>
    <mergeCell ref="JJ4:JP4"/>
    <mergeCell ref="JC1:JI1"/>
    <mergeCell ref="JJ1:JP1"/>
    <mergeCell ref="IA2:IG2"/>
    <mergeCell ref="IH2:IN2"/>
    <mergeCell ref="IO2:IU2"/>
    <mergeCell ref="IV2:JB2"/>
    <mergeCell ref="JC2:JI2"/>
    <mergeCell ref="JJ2:JP2"/>
    <mergeCell ref="IA1:IG1"/>
    <mergeCell ref="IH1:IN1"/>
    <mergeCell ref="IO1:IU1"/>
    <mergeCell ref="IV1:JB1"/>
    <mergeCell ref="IA3:IG3"/>
    <mergeCell ref="IH3:IN3"/>
    <mergeCell ref="IO3:IU3"/>
    <mergeCell ref="IV3:JB3"/>
    <mergeCell ref="IA5:IG5"/>
    <mergeCell ref="IH5:IN5"/>
    <mergeCell ref="IO5:IU5"/>
    <mergeCell ref="IV5:JB5"/>
    <mergeCell ref="GK8:GQ8"/>
    <mergeCell ref="GR8:GX8"/>
    <mergeCell ref="GY8:HE8"/>
    <mergeCell ref="HF8:HL8"/>
    <mergeCell ref="HM8:HS8"/>
    <mergeCell ref="HT7:HZ7"/>
    <mergeCell ref="GK7:GQ7"/>
    <mergeCell ref="GR7:GX7"/>
    <mergeCell ref="GY7:HE7"/>
    <mergeCell ref="HF7:HL7"/>
    <mergeCell ref="HM7:HS7"/>
    <mergeCell ref="HT8:HZ8"/>
    <mergeCell ref="GK6:GQ6"/>
    <mergeCell ref="GR6:GX6"/>
    <mergeCell ref="GY6:HE6"/>
    <mergeCell ref="HF6:HL6"/>
    <mergeCell ref="HM6:HS6"/>
    <mergeCell ref="HT6:HZ6"/>
    <mergeCell ref="GK5:GQ5"/>
    <mergeCell ref="GR5:GX5"/>
    <mergeCell ref="GY5:HE5"/>
    <mergeCell ref="HF5:HL5"/>
    <mergeCell ref="HM5:HS5"/>
    <mergeCell ref="GK4:GQ4"/>
    <mergeCell ref="GR4:GX4"/>
    <mergeCell ref="GY4:HE4"/>
    <mergeCell ref="HF4:HL4"/>
    <mergeCell ref="HM4:HS4"/>
    <mergeCell ref="HT4:HZ4"/>
    <mergeCell ref="GK3:GQ3"/>
    <mergeCell ref="GR3:GX3"/>
    <mergeCell ref="GY3:HE3"/>
    <mergeCell ref="HF3:HL3"/>
    <mergeCell ref="HM3:HS3"/>
    <mergeCell ref="GK2:GQ2"/>
    <mergeCell ref="GR2:GX2"/>
    <mergeCell ref="GY2:HE2"/>
    <mergeCell ref="HF2:HL2"/>
    <mergeCell ref="HM2:HS2"/>
    <mergeCell ref="HT2:HZ2"/>
    <mergeCell ref="GK1:GQ1"/>
    <mergeCell ref="GR1:GX1"/>
    <mergeCell ref="GY1:HE1"/>
    <mergeCell ref="HF1:HL1"/>
    <mergeCell ref="HM1:HS1"/>
    <mergeCell ref="FW6:GC6"/>
    <mergeCell ref="FW7:GC7"/>
    <mergeCell ref="FW8:GC8"/>
    <mergeCell ref="GD1:GJ1"/>
    <mergeCell ref="GD2:GJ2"/>
    <mergeCell ref="GD3:GJ3"/>
    <mergeCell ref="GD4:GJ4"/>
    <mergeCell ref="GD5:GJ5"/>
    <mergeCell ref="GD6:GJ6"/>
    <mergeCell ref="GD7:GJ7"/>
    <mergeCell ref="GD8:GJ8"/>
    <mergeCell ref="FW1:GC1"/>
    <mergeCell ref="FW2:GC2"/>
    <mergeCell ref="FW3:GC3"/>
    <mergeCell ref="FW4:GC4"/>
    <mergeCell ref="FW5:GC5"/>
    <mergeCell ref="DL7:DR7"/>
    <mergeCell ref="FI6:FO6"/>
    <mergeCell ref="FI7:FO7"/>
    <mergeCell ref="FI8:FO8"/>
    <mergeCell ref="FP1:FV1"/>
    <mergeCell ref="FP2:FV2"/>
    <mergeCell ref="FP3:FV3"/>
    <mergeCell ref="FP4:FV4"/>
    <mergeCell ref="FP5:FV5"/>
    <mergeCell ref="FP6:FV6"/>
    <mergeCell ref="FP7:FV7"/>
    <mergeCell ref="FP8:FV8"/>
    <mergeCell ref="FI1:FO1"/>
    <mergeCell ref="FI2:FO2"/>
    <mergeCell ref="FI3:FO3"/>
    <mergeCell ref="FI4:FO4"/>
    <mergeCell ref="FI5:FO5"/>
    <mergeCell ref="EU6:FA6"/>
    <mergeCell ref="EU7:FA7"/>
    <mergeCell ref="EU8:FA8"/>
    <mergeCell ref="FB1:FH1"/>
    <mergeCell ref="FB2:FH2"/>
    <mergeCell ref="FB3:FH3"/>
    <mergeCell ref="FB4:FH4"/>
    <mergeCell ref="FB5:FH5"/>
    <mergeCell ref="FB6:FH6"/>
    <mergeCell ref="FB7:FH7"/>
    <mergeCell ref="FB8:FH8"/>
    <mergeCell ref="EU1:FA1"/>
    <mergeCell ref="EU2:FA2"/>
    <mergeCell ref="EU3:FA3"/>
    <mergeCell ref="EU4:FA4"/>
    <mergeCell ref="EU5:FA5"/>
    <mergeCell ref="DZ8:EF8"/>
    <mergeCell ref="EG8:EM8"/>
    <mergeCell ref="EN1:ET1"/>
    <mergeCell ref="EN2:ET2"/>
    <mergeCell ref="EN3:ET3"/>
    <mergeCell ref="EN4:ET4"/>
    <mergeCell ref="EN5:ET5"/>
    <mergeCell ref="EN6:ET6"/>
    <mergeCell ref="EN7:ET7"/>
    <mergeCell ref="EN8:ET8"/>
    <mergeCell ref="DZ7:EF7"/>
    <mergeCell ref="EG7:EM7"/>
    <mergeCell ref="DZ3:EF3"/>
    <mergeCell ref="EG3:EM3"/>
    <mergeCell ref="DZ5:EF5"/>
    <mergeCell ref="EG5:EM5"/>
    <mergeCell ref="DZ1:EF1"/>
    <mergeCell ref="EG1:EM1"/>
    <mergeCell ref="DZ6:EF6"/>
    <mergeCell ref="EG6:EM6"/>
    <mergeCell ref="CJ5:CP5"/>
    <mergeCell ref="CQ5:CW5"/>
    <mergeCell ref="CX5:DD5"/>
    <mergeCell ref="CJ4:CP4"/>
    <mergeCell ref="CQ4:CW4"/>
    <mergeCell ref="DZ4:EF4"/>
    <mergeCell ref="EG4:EM4"/>
    <mergeCell ref="CX4:DD4"/>
    <mergeCell ref="DE4:DK4"/>
    <mergeCell ref="DL4:DR4"/>
    <mergeCell ref="DS4:DY4"/>
    <mergeCell ref="CJ2:CP2"/>
    <mergeCell ref="CQ2:CW2"/>
    <mergeCell ref="DZ2:EF2"/>
    <mergeCell ref="EG2:EM2"/>
    <mergeCell ref="CJ1:CP1"/>
    <mergeCell ref="CQ1:CW1"/>
    <mergeCell ref="CX1:DD1"/>
    <mergeCell ref="CJ3:CP3"/>
    <mergeCell ref="CQ3:CW3"/>
    <mergeCell ref="CX3:DD3"/>
    <mergeCell ref="DE3:DK3"/>
    <mergeCell ref="DL3:DR3"/>
    <mergeCell ref="DS3:DY3"/>
    <mergeCell ref="DE1:DK1"/>
    <mergeCell ref="DL2:DR2"/>
    <mergeCell ref="DS2:DY2"/>
    <mergeCell ref="DL1:DR1"/>
    <mergeCell ref="DS1:DY1"/>
    <mergeCell ref="CX2:DD2"/>
    <mergeCell ref="DE2:DK2"/>
    <mergeCell ref="DS7:DY7"/>
    <mergeCell ref="DE5:DK5"/>
    <mergeCell ref="DL5:DR5"/>
    <mergeCell ref="DS5:DY5"/>
    <mergeCell ref="CX6:DD6"/>
    <mergeCell ref="DE6:DK6"/>
    <mergeCell ref="DL6:DR6"/>
    <mergeCell ref="DS6:DY6"/>
    <mergeCell ref="BV8:CB8"/>
    <mergeCell ref="BV7:CB7"/>
    <mergeCell ref="BV5:CB5"/>
    <mergeCell ref="BV6:CB6"/>
    <mergeCell ref="CJ8:CP8"/>
    <mergeCell ref="CJ6:CP6"/>
    <mergeCell ref="CQ6:CW6"/>
    <mergeCell ref="CJ7:CP7"/>
    <mergeCell ref="CQ7:CW7"/>
    <mergeCell ref="CX7:DD7"/>
    <mergeCell ref="CQ8:CW8"/>
    <mergeCell ref="CX8:DD8"/>
    <mergeCell ref="DE8:DK8"/>
    <mergeCell ref="DL8:DR8"/>
    <mergeCell ref="DS8:DY8"/>
    <mergeCell ref="DE7:DK7"/>
    <mergeCell ref="A1:C1"/>
    <mergeCell ref="K4:Q4"/>
    <mergeCell ref="K5:Q5"/>
    <mergeCell ref="BV3:CB3"/>
    <mergeCell ref="CC3:CI3"/>
    <mergeCell ref="BV4:CB4"/>
    <mergeCell ref="CC4:CI4"/>
    <mergeCell ref="BV1:CB1"/>
    <mergeCell ref="CC1:CI1"/>
    <mergeCell ref="BV2:CB2"/>
    <mergeCell ref="CC2:CI2"/>
    <mergeCell ref="BH1:BN1"/>
    <mergeCell ref="BO1:BU1"/>
    <mergeCell ref="BH2:BN2"/>
    <mergeCell ref="BO2:BU2"/>
    <mergeCell ref="BH3:BN3"/>
    <mergeCell ref="BO3:BU3"/>
    <mergeCell ref="B3:C6"/>
    <mergeCell ref="K1:Q1"/>
    <mergeCell ref="R4:X4"/>
    <mergeCell ref="R5:X5"/>
    <mergeCell ref="R6:X6"/>
    <mergeCell ref="Y1:AE1"/>
    <mergeCell ref="BH7:BN7"/>
    <mergeCell ref="BO7:BU7"/>
    <mergeCell ref="BH8:BN8"/>
    <mergeCell ref="BO8:BU8"/>
    <mergeCell ref="BH4:BN4"/>
    <mergeCell ref="BO4:BU4"/>
    <mergeCell ref="BH5:BN5"/>
    <mergeCell ref="BO5:BU5"/>
    <mergeCell ref="BH6:BN6"/>
    <mergeCell ref="BO6:BU6"/>
    <mergeCell ref="A9:A10"/>
    <mergeCell ref="B9:B10"/>
    <mergeCell ref="D9:D10"/>
    <mergeCell ref="E9:E10"/>
    <mergeCell ref="F9:F10"/>
    <mergeCell ref="C9:C10"/>
    <mergeCell ref="AT8:AZ8"/>
    <mergeCell ref="G9:G10"/>
    <mergeCell ref="H9:H10"/>
    <mergeCell ref="K8:Q8"/>
    <mergeCell ref="R8:X8"/>
    <mergeCell ref="Y8:AE8"/>
    <mergeCell ref="AF8:AL8"/>
    <mergeCell ref="AM8:AS8"/>
    <mergeCell ref="B8:D8"/>
    <mergeCell ref="B7:D7"/>
    <mergeCell ref="CC5:CI5"/>
    <mergeCell ref="CC6:CI6"/>
    <mergeCell ref="CC7:CI7"/>
    <mergeCell ref="CC8:CI8"/>
    <mergeCell ref="BA1:BG1"/>
    <mergeCell ref="BA2:BG2"/>
    <mergeCell ref="BA3:BG3"/>
    <mergeCell ref="BA4:BG4"/>
    <mergeCell ref="BA5:BG5"/>
    <mergeCell ref="AT6:AZ6"/>
    <mergeCell ref="BA6:BG6"/>
    <mergeCell ref="AT1:AZ1"/>
    <mergeCell ref="AT2:AZ2"/>
    <mergeCell ref="AT3:AZ3"/>
    <mergeCell ref="AT4:AZ4"/>
    <mergeCell ref="AT5:AZ5"/>
    <mergeCell ref="Y7:AE7"/>
    <mergeCell ref="R7:X7"/>
    <mergeCell ref="K7:Q7"/>
    <mergeCell ref="B2:C2"/>
    <mergeCell ref="R1:X1"/>
    <mergeCell ref="R2:X2"/>
    <mergeCell ref="R3:X3"/>
    <mergeCell ref="AF1:AL1"/>
    <mergeCell ref="AF2:AL2"/>
    <mergeCell ref="AF3:AL3"/>
    <mergeCell ref="AF4:AL4"/>
    <mergeCell ref="AF5:AL5"/>
    <mergeCell ref="AF6:AL6"/>
    <mergeCell ref="AM1:AS1"/>
    <mergeCell ref="AM2:AS2"/>
    <mergeCell ref="AM3:AS3"/>
    <mergeCell ref="AM4:AS4"/>
    <mergeCell ref="AM5:AS5"/>
    <mergeCell ref="AM6:AS6"/>
  </mergeCells>
  <phoneticPr fontId="16" type="noConversion"/>
  <conditionalFormatting sqref="E11:E100">
    <cfRule type="dataBar" priority="1656">
      <dataBar>
        <cfvo type="num" val="0"/>
        <cfvo type="num" val="1"/>
        <color theme="0"/>
      </dataBar>
      <extLst>
        <ext xmlns:x14="http://schemas.microsoft.com/office/spreadsheetml/2009/9/main" uri="{B025F937-C7B1-47D3-B67F-A62EFF666E3E}">
          <x14:id>{B0389232-4C98-4A03-AD0E-39F63BAD1F53}</x14:id>
        </ext>
      </extLst>
    </cfRule>
  </conditionalFormatting>
  <conditionalFormatting sqref="K12:CB25 NK12:NP25">
    <cfRule type="expression" dxfId="45" priority="1640" stopIfTrue="1">
      <formula>AND(task_end&gt;=K$9,task_start&lt;L$9)</formula>
    </cfRule>
  </conditionalFormatting>
  <conditionalFormatting sqref="K27:CB50 NK27:NP50">
    <cfRule type="expression" dxfId="44" priority="1638" stopIfTrue="1">
      <formula>AND(task_end&gt;=K$9,task_start&lt;L$9)</formula>
    </cfRule>
  </conditionalFormatting>
  <conditionalFormatting sqref="K52:CB68 NK52:NP68">
    <cfRule type="expression" dxfId="43" priority="1636" stopIfTrue="1">
      <formula>AND(task_end&gt;=K$9,task_start&lt;L$9)</formula>
    </cfRule>
  </conditionalFormatting>
  <conditionalFormatting sqref="K52:CB68 NK52:NQ68">
    <cfRule type="expression" dxfId="42" priority="411" stopIfTrue="1">
      <formula>AND(task_start&lt;=K$9,ROUNDDOWN((task_end-task_start+1)*task_progress,0)+task_start-1&gt;=K$9)</formula>
    </cfRule>
  </conditionalFormatting>
  <conditionalFormatting sqref="K89:CB99 NK89:NP99">
    <cfRule type="expression" dxfId="41" priority="1670">
      <formula>AND(task_end&gt;=K$9,task_start&lt;L$9)</formula>
    </cfRule>
  </conditionalFormatting>
  <conditionalFormatting sqref="K89:CB99 NK89:NQ99">
    <cfRule type="expression" dxfId="40" priority="1669" stopIfTrue="1">
      <formula>AND(task_start&lt;=K$9,ROUNDDOWN((task_end-task_start+1)*task_progress,0)+task_start-1&gt;=K$9)</formula>
    </cfRule>
  </conditionalFormatting>
  <conditionalFormatting sqref="K8:NP99">
    <cfRule type="expression" dxfId="39" priority="408">
      <formula>AND(TODAY()&gt;=K$9, TODAY()&lt;L$9)</formula>
    </cfRule>
  </conditionalFormatting>
  <conditionalFormatting sqref="K70:NP87">
    <cfRule type="expression" dxfId="38" priority="237">
      <formula>AND(task_end&gt;=K$9,task_start&lt;L$9)</formula>
    </cfRule>
  </conditionalFormatting>
  <conditionalFormatting sqref="K12:NQ25">
    <cfRule type="expression" dxfId="37" priority="236">
      <formula>AND(task_start&lt;=K$9,ROUNDDOWN((task_end-task_start+1)*task_progress,0)+task_start-1&gt;=K$9)</formula>
    </cfRule>
  </conditionalFormatting>
  <conditionalFormatting sqref="K27:NQ50">
    <cfRule type="expression" dxfId="36" priority="235">
      <formula>AND(task_start&lt;=K$9,ROUNDDOWN((task_end-task_start+1)*task_progress,0)+task_start-1&gt;=K$9)</formula>
    </cfRule>
  </conditionalFormatting>
  <conditionalFormatting sqref="K70:NQ87">
    <cfRule type="expression" dxfId="35" priority="233">
      <formula>AND(task_start&lt;=K$9,ROUNDDOWN((task_end-task_start+1)*task_progress,0)+task_start-1&gt;=K$9)</formula>
    </cfRule>
  </conditionalFormatting>
  <conditionalFormatting sqref="CC12:NJ25">
    <cfRule type="expression" dxfId="34" priority="240" stopIfTrue="1">
      <formula>AND(task_end&gt;=CC$9,task_start&lt;CD$9)</formula>
    </cfRule>
  </conditionalFormatting>
  <conditionalFormatting sqref="CC27:NJ50">
    <cfRule type="expression" dxfId="33" priority="239" stopIfTrue="1">
      <formula>AND(task_end&gt;=CC$9,task_start&lt;CD$9)</formula>
    </cfRule>
  </conditionalFormatting>
  <conditionalFormatting sqref="CC52:NJ68">
    <cfRule type="expression" dxfId="32" priority="234" stopIfTrue="1">
      <formula>AND(task_start&lt;=CC$9,ROUNDDOWN((task_end-task_start+1)*task_progress,0)+task_start-1&gt;=CC$9)</formula>
    </cfRule>
    <cfRule type="expression" dxfId="31" priority="238" stopIfTrue="1">
      <formula>AND(task_end&gt;=CC$9,task_start&lt;CD$9)</formula>
    </cfRule>
  </conditionalFormatting>
  <conditionalFormatting sqref="CC89:NJ99">
    <cfRule type="expression" dxfId="30" priority="241" stopIfTrue="1">
      <formula>AND(task_start&lt;=CC$9,ROUNDDOWN((task_end-task_start+1)*task_progress,0)+task_start-1&gt;=CC$9)</formula>
    </cfRule>
    <cfRule type="expression" dxfId="29" priority="242">
      <formula>AND(task_end&gt;=CC$9,task_start&lt;CD$9)</formula>
    </cfRule>
  </conditionalFormatting>
  <conditionalFormatting sqref="NQ8:NQ99">
    <cfRule type="expression" dxfId="28" priority="1682">
      <formula>AND(TODAY()&gt;=NQ$9, TODAY()&lt;#REF!)</formula>
    </cfRule>
  </conditionalFormatting>
  <conditionalFormatting sqref="NQ12:NQ25">
    <cfRule type="expression" dxfId="27" priority="1672" stopIfTrue="1">
      <formula>AND(task_end&gt;=NQ$9,task_start&lt;#REF!)</formula>
    </cfRule>
  </conditionalFormatting>
  <conditionalFormatting sqref="NQ27:NQ50">
    <cfRule type="expression" dxfId="26" priority="1674" stopIfTrue="1">
      <formula>AND(task_end&gt;=NQ$9,task_start&lt;#REF!)</formula>
    </cfRule>
  </conditionalFormatting>
  <conditionalFormatting sqref="NQ52:NQ68">
    <cfRule type="expression" dxfId="25" priority="1676" stopIfTrue="1">
      <formula>AND(task_end&gt;=NQ$9,task_start&lt;#REF!)</formula>
    </cfRule>
  </conditionalFormatting>
  <conditionalFormatting sqref="NQ70:NQ87">
    <cfRule type="expression" dxfId="24" priority="1689">
      <formula>AND(task_end&gt;=NQ$9,task_start&lt;#REF!)</formula>
    </cfRule>
  </conditionalFormatting>
  <conditionalFormatting sqref="NQ89:NQ99">
    <cfRule type="expression" dxfId="23" priority="1680">
      <formula>AND(task_end&gt;=NQ$9,task_start&lt;#REF!)</formula>
    </cfRule>
  </conditionalFormatting>
  <dataValidations count="11">
    <dataValidation type="whole" operator="greaterThanOrEqual" allowBlank="1" showInputMessage="1" promptTitle="Display Week" prompt="Changing this number will scroll the Gantt Chart view." sqref="G7" xr:uid="{00000000-0002-0000-0000-000000000000}">
      <formula1>1</formula1>
    </dataValidation>
    <dataValidation allowBlank="1" showInputMessage="1" showErrorMessage="1" prompt="Create a Project Schedule in this worksheet._x000a_Enter title of this project in cell B1. _x000a_Information on how to use this worksheet, including instructions for screen readers and the author of this workbook, is in the About worksheet._x000a_" sqref="A5" xr:uid="{D005F8F4-EA16-4627-8A05-1997BE425B88}"/>
    <dataValidation allowBlank="1" showInputMessage="1" showErrorMessage="1" prompt="Enter Company name in cel B2." sqref="A6:A7" xr:uid="{75F274B0-5B30-4CC0-A53C-C012C0845179}"/>
    <dataValidation allowBlank="1" showInputMessage="1" showErrorMessage="1" prompt="The Display week in cell Q2 is the starting week to display in the project schedule in cell I4. The project start date is Week 1. To change the display week, enter a new week number in cell Q2._x000a__x000a_Start date for each week is auto calculated starting in I4." sqref="A8" xr:uid="{43382715-6BC7-4B19-A31B-4B13A11ED166}"/>
    <dataValidation allowBlank="1" showInputMessage="1" showErrorMessage="1" prompt="Cells I5 through BL5 contain the day number for the week represented in the cell block above each date and are auto calculated._x000a__x000a_Today's date is outlined from today's date in row 5 through the entire date column to the end of the project schedule." sqref="A9:A10" xr:uid="{7A3789A6-A3FB-43B6-A4F7-8C0AC564F67E}"/>
    <dataValidation allowBlank="1" showInputMessage="1" showErrorMessage="1" prompt="Cell B8 contains the Phase 1 sample title. Enter a new title in cell B8._x000a_To delete the phase and work only from tasks, simply delete this row." sqref="A11" xr:uid="{CEC78982-AFA8-419E-B0A2-676B709E5100}"/>
    <dataValidation allowBlank="1" showInputMessage="1" showErrorMessage="1" prompt="Cell B14 contains the Phase 2 sample title. Enter a new title in cell B14._x000a_To delete the phase and work only from tasks, simply delete this row. To remove the phase, simply delete the row. Add tasks to previous phase by entering a new row above this one._x000a_" sqref="A26" xr:uid="{4F48FC41-E335-47F1-87AA-3333A52AD81C}"/>
    <dataValidation allowBlank="1" showInputMessage="1" showErrorMessage="1" prompt="Phase 3's sample block starts in cell B20." sqref="A51" xr:uid="{956902D1-D3B5-416D-BB69-9362D193BC0A}"/>
    <dataValidation allowBlank="1" showInputMessage="1" showErrorMessage="1" prompt="Phase 4's sample block starts in cell B26." sqref="A88 A69" xr:uid="{DE54E5DE-526D-4D71-8D03-E99B4AB2FEE5}"/>
    <dataValidation allowBlank="1" showInputMessage="1" showErrorMessage="1" prompt="This row marks the end of the Project Schedule. DO NOT enter anything in this row. _x000a_Insert new rows ABOVE this one to continue building out your Project Schedule." sqref="A101" xr:uid="{79B9237E-4DD3-4E0F-8ED6-E0B695A99D96}"/>
    <dataValidation allowBlank="1" showInputMessage="1" showErrorMessage="1" prompt="B9 contains the task name.  C9 is the assignee.  D9 is a progress bar that shades based on the number entered into the cell.  _x000a__x000a_E9 contains the start date and F9 contains the end date._x000a__x000a_The Gantt chart will fill in starting in cell I9 based on task dates." sqref="A12:A25" xr:uid="{D870A2F6-6B07-4F5A-A81D-4BCCFADF8796}"/>
  </dataValidations>
  <hyperlinks>
    <hyperlink ref="B8" r:id="rId1" xr:uid="{00000000-0004-0000-0000-000000000000}"/>
    <hyperlink ref="B7" r:id="rId2" xr:uid="{A6FF40F0-1EBA-964F-B429-2B511EC6F0F5}"/>
    <hyperlink ref="B2:C2" r:id="rId3" display="Shockwave Builder Sdn Bhd" xr:uid="{5E3BBEA6-F2F2-2542-9424-21F3978F6A55}"/>
    <hyperlink ref="B101" r:id="rId4" display="Insert new rows ABOVE this one (https://www.ShockwaveBuilders.com/free-construction-gantt-chart-template)" xr:uid="{1985A65B-9B12-E045-91C4-63F5D608720A}"/>
  </hyperlinks>
  <printOptions horizontalCentered="1"/>
  <pageMargins left="0.35" right="0.35" top="0.35" bottom="0.5" header="0.3" footer="0.3"/>
  <pageSetup scale="17" fitToWidth="10" orientation="landscape" r:id="rId5"/>
  <headerFooter differentFirst="1" scaleWithDoc="0">
    <oddFooter>Page &amp;P of &amp;N</oddFooter>
  </headerFooter>
  <drawing r:id="rId6"/>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E11:E100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C7A3D-AB1D-FE4B-AEC7-87E56DEBBC8E}">
  <sheetPr>
    <tabColor rgb="FFFF0000"/>
    <pageSetUpPr fitToPage="1"/>
  </sheetPr>
  <dimension ref="A1:EM325"/>
  <sheetViews>
    <sheetView showGridLines="0" tabSelected="1" showRuler="0" view="pageBreakPreview" zoomScale="110" zoomScaleNormal="120" zoomScaleSheetLayoutView="110" zoomScalePageLayoutView="70" workbookViewId="0">
      <selection activeCell="R41" sqref="R41"/>
    </sheetView>
  </sheetViews>
  <sheetFormatPr baseColWidth="10" defaultColWidth="8.6640625" defaultRowHeight="30" customHeight="1" outlineLevelCol="1" x14ac:dyDescent="0.15"/>
  <cols>
    <col min="1" max="1" width="2.6640625" style="90" customWidth="1"/>
    <col min="2" max="2" width="7.6640625" customWidth="1"/>
    <col min="3" max="3" width="45.83203125" customWidth="1"/>
    <col min="4" max="4" width="21" customWidth="1" outlineLevel="1"/>
    <col min="5" max="5" width="10.6640625" customWidth="1"/>
    <col min="6" max="6" width="10.6640625" style="20" customWidth="1"/>
    <col min="7" max="8" width="12" customWidth="1"/>
    <col min="9" max="9" width="1.5" style="93" customWidth="1"/>
    <col min="10" max="10" width="6" hidden="1" customWidth="1" outlineLevel="1"/>
    <col min="11" max="11" width="2.6640625" customWidth="1" collapsed="1"/>
    <col min="12" max="143" width="2.6640625" customWidth="1"/>
  </cols>
  <sheetData>
    <row r="1" spans="1:143" ht="117" customHeight="1" x14ac:dyDescent="0.15">
      <c r="A1" s="140"/>
      <c r="B1" s="140"/>
      <c r="C1" s="140"/>
      <c r="E1" s="142" t="s">
        <v>82</v>
      </c>
      <c r="F1" s="143"/>
      <c r="G1" s="143"/>
      <c r="H1" s="144"/>
      <c r="I1" s="92"/>
      <c r="K1" s="123"/>
      <c r="L1" s="123"/>
      <c r="M1" s="123"/>
      <c r="N1" s="123"/>
      <c r="O1" s="123"/>
      <c r="P1" s="123"/>
      <c r="Q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123"/>
      <c r="CU1" s="123"/>
      <c r="CV1" s="123"/>
      <c r="CW1" s="123"/>
      <c r="CX1" s="123"/>
      <c r="CY1" s="123"/>
      <c r="CZ1" s="123"/>
      <c r="DA1" s="123"/>
      <c r="DB1" s="123"/>
      <c r="DC1" s="123"/>
      <c r="DD1" s="123"/>
      <c r="DE1" s="123"/>
      <c r="DF1" s="123"/>
      <c r="DG1" s="123"/>
      <c r="DH1" s="123"/>
      <c r="DI1" s="123"/>
      <c r="DJ1" s="123"/>
      <c r="DK1" s="123"/>
      <c r="DL1" s="123"/>
      <c r="DM1" s="123"/>
      <c r="DN1" s="123"/>
      <c r="DO1" s="123"/>
      <c r="DP1" s="123"/>
      <c r="DQ1" s="123"/>
      <c r="DR1" s="123"/>
      <c r="DS1" s="123"/>
      <c r="DT1" s="123"/>
      <c r="DU1" s="123"/>
      <c r="DV1" s="123"/>
      <c r="DW1" s="123"/>
      <c r="DX1" s="123"/>
      <c r="DY1" s="123"/>
      <c r="DZ1" s="123"/>
      <c r="EA1" s="123"/>
      <c r="EB1" s="123"/>
      <c r="EC1" s="123"/>
      <c r="ED1" s="123"/>
      <c r="EE1" s="123"/>
      <c r="EF1" s="123"/>
      <c r="EG1" s="123"/>
      <c r="EH1" s="123"/>
      <c r="EI1" s="123"/>
      <c r="EJ1" s="123"/>
      <c r="EK1" s="123"/>
      <c r="EL1" s="123"/>
      <c r="EM1" s="123"/>
    </row>
    <row r="2" spans="1:143" ht="25" customHeight="1" x14ac:dyDescent="0.15">
      <c r="B2" s="130" t="s">
        <v>8</v>
      </c>
      <c r="C2" s="130"/>
      <c r="E2" s="23"/>
      <c r="F2" s="7"/>
      <c r="K2" s="123"/>
      <c r="L2" s="123"/>
      <c r="M2" s="123"/>
      <c r="N2" s="123"/>
      <c r="O2" s="123"/>
      <c r="P2" s="123"/>
      <c r="Q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row>
    <row r="3" spans="1:143" s="119" customFormat="1" ht="25" customHeight="1" x14ac:dyDescent="0.15">
      <c r="A3" s="116"/>
      <c r="B3" s="141" t="s">
        <v>85</v>
      </c>
      <c r="C3" s="141"/>
      <c r="D3" s="117"/>
      <c r="E3" s="145" t="s">
        <v>10</v>
      </c>
      <c r="F3" s="145"/>
      <c r="G3" s="150" t="s">
        <v>13</v>
      </c>
      <c r="H3" s="150"/>
      <c r="I3" s="118"/>
      <c r="K3" s="124"/>
      <c r="L3" s="124"/>
      <c r="M3" s="124"/>
      <c r="N3" s="124"/>
      <c r="O3" s="124"/>
      <c r="P3" s="124"/>
      <c r="Q3" s="124"/>
      <c r="R3"/>
      <c r="S3"/>
      <c r="T3"/>
      <c r="U3"/>
      <c r="V3"/>
      <c r="W3"/>
      <c r="X3"/>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c r="DO3" s="124"/>
      <c r="DP3" s="124"/>
      <c r="DQ3" s="124"/>
      <c r="DR3" s="124"/>
      <c r="DS3" s="124"/>
      <c r="DT3" s="124"/>
      <c r="DU3" s="124"/>
      <c r="DV3" s="124"/>
      <c r="DW3" s="124"/>
      <c r="DX3" s="124"/>
      <c r="DY3" s="124"/>
      <c r="DZ3" s="124"/>
      <c r="EA3" s="124"/>
      <c r="EB3" s="124"/>
      <c r="EC3" s="124"/>
      <c r="ED3" s="124"/>
      <c r="EE3" s="124"/>
      <c r="EF3" s="124"/>
      <c r="EG3" s="124"/>
      <c r="EH3" s="124"/>
      <c r="EI3" s="124"/>
      <c r="EJ3" s="124"/>
      <c r="EK3" s="124"/>
      <c r="EL3" s="124"/>
      <c r="EM3" s="124"/>
    </row>
    <row r="4" spans="1:143" s="119" customFormat="1" ht="25" customHeight="1" x14ac:dyDescent="0.15">
      <c r="A4" s="116"/>
      <c r="B4" s="141"/>
      <c r="C4" s="141"/>
      <c r="E4" s="145" t="s">
        <v>11</v>
      </c>
      <c r="F4" s="145"/>
      <c r="G4" s="150" t="s">
        <v>12</v>
      </c>
      <c r="H4" s="150"/>
      <c r="I4" s="118"/>
      <c r="K4" s="124"/>
      <c r="L4" s="124"/>
      <c r="M4" s="124"/>
      <c r="N4" s="124"/>
      <c r="O4" s="124"/>
      <c r="P4" s="124"/>
      <c r="Q4" s="124"/>
      <c r="R4"/>
      <c r="S4"/>
      <c r="T4"/>
      <c r="U4"/>
      <c r="V4"/>
      <c r="W4"/>
      <c r="X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124"/>
      <c r="CB4" s="124"/>
      <c r="CC4" s="124"/>
      <c r="CD4" s="124"/>
      <c r="CE4" s="124"/>
      <c r="CF4" s="124"/>
      <c r="CG4" s="124"/>
      <c r="CH4" s="124"/>
      <c r="CI4" s="124"/>
      <c r="CJ4" s="124"/>
      <c r="CK4" s="124"/>
      <c r="CL4" s="124"/>
      <c r="CM4" s="124"/>
      <c r="CN4" s="124"/>
      <c r="CO4" s="124"/>
      <c r="CP4" s="124"/>
      <c r="CQ4" s="124"/>
      <c r="CR4" s="124"/>
      <c r="CS4" s="124"/>
      <c r="CT4" s="124"/>
      <c r="CU4" s="124"/>
      <c r="CV4" s="124"/>
      <c r="CW4" s="124"/>
      <c r="CX4" s="124"/>
      <c r="CY4" s="124"/>
      <c r="CZ4" s="124"/>
      <c r="DA4" s="124"/>
      <c r="DB4" s="124"/>
      <c r="DC4" s="124"/>
      <c r="DD4" s="124"/>
      <c r="DE4" s="124"/>
      <c r="DF4" s="124"/>
      <c r="DG4" s="124"/>
      <c r="DH4" s="124"/>
      <c r="DI4" s="124"/>
      <c r="DJ4" s="124"/>
      <c r="DK4" s="124"/>
      <c r="DL4" s="124"/>
      <c r="DM4" s="124"/>
      <c r="DN4" s="124"/>
      <c r="DO4" s="124"/>
      <c r="DP4" s="124"/>
      <c r="DQ4" s="124"/>
      <c r="DR4" s="124"/>
      <c r="DS4" s="124"/>
      <c r="DT4" s="124"/>
      <c r="DU4" s="124"/>
      <c r="DV4" s="124"/>
      <c r="DW4" s="124"/>
      <c r="DX4" s="124"/>
      <c r="DY4" s="124"/>
      <c r="DZ4" s="124"/>
      <c r="EA4" s="124"/>
      <c r="EB4" s="124"/>
      <c r="EC4" s="124"/>
      <c r="ED4" s="124"/>
      <c r="EE4" s="124"/>
      <c r="EF4" s="124"/>
      <c r="EG4" s="124"/>
      <c r="EH4" s="124"/>
      <c r="EI4" s="124"/>
      <c r="EJ4" s="124"/>
      <c r="EK4" s="124"/>
      <c r="EL4" s="124"/>
      <c r="EM4" s="124"/>
    </row>
    <row r="5" spans="1:143" s="119" customFormat="1" ht="25" customHeight="1" x14ac:dyDescent="0.15">
      <c r="A5" s="120"/>
      <c r="B5" s="141"/>
      <c r="C5" s="141"/>
      <c r="E5" s="145" t="s">
        <v>83</v>
      </c>
      <c r="F5" s="145"/>
      <c r="G5" s="148">
        <f ca="1">G6-10</f>
        <v>45837</v>
      </c>
      <c r="H5" s="148"/>
      <c r="I5" s="121"/>
      <c r="J5" s="122"/>
      <c r="K5" s="124"/>
      <c r="L5" s="124"/>
      <c r="M5" s="124"/>
      <c r="N5" s="124"/>
      <c r="O5" s="124"/>
      <c r="P5" s="124"/>
      <c r="Q5" s="124"/>
      <c r="R5"/>
      <c r="S5"/>
      <c r="T5"/>
      <c r="U5"/>
      <c r="V5"/>
      <c r="W5"/>
      <c r="X5"/>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c r="CK5" s="124"/>
      <c r="CL5" s="124"/>
      <c r="CM5" s="124"/>
      <c r="CN5" s="124"/>
      <c r="CO5" s="124"/>
      <c r="CP5" s="124"/>
      <c r="CQ5" s="124"/>
      <c r="CR5" s="124"/>
      <c r="CS5" s="124"/>
      <c r="CT5" s="124"/>
      <c r="CU5" s="124"/>
      <c r="CV5" s="124"/>
      <c r="CW5" s="124"/>
      <c r="CX5" s="124"/>
      <c r="CY5" s="124"/>
      <c r="CZ5" s="124"/>
      <c r="DA5" s="124"/>
      <c r="DB5" s="124"/>
      <c r="DC5" s="124"/>
      <c r="DD5" s="124"/>
      <c r="DE5" s="124"/>
      <c r="DF5" s="124"/>
      <c r="DG5" s="124"/>
      <c r="DH5" s="124"/>
      <c r="DI5" s="124"/>
      <c r="DJ5" s="124"/>
      <c r="DK5" s="124"/>
      <c r="DL5" s="124"/>
      <c r="DM5" s="124"/>
      <c r="DN5" s="124"/>
      <c r="DO5" s="124"/>
      <c r="DP5" s="124"/>
      <c r="DQ5" s="124"/>
      <c r="DR5" s="124"/>
      <c r="DS5" s="124"/>
      <c r="DT5" s="124"/>
      <c r="DU5" s="124"/>
      <c r="DV5" s="124"/>
      <c r="DW5" s="124"/>
      <c r="DX5" s="124"/>
      <c r="DY5" s="124"/>
      <c r="DZ5" s="124"/>
      <c r="EA5" s="124"/>
      <c r="EB5" s="124"/>
      <c r="EC5" s="124"/>
      <c r="ED5" s="124"/>
      <c r="EE5" s="124"/>
      <c r="EF5" s="124"/>
      <c r="EG5" s="124"/>
      <c r="EH5" s="124"/>
      <c r="EI5" s="124"/>
      <c r="EJ5" s="124"/>
      <c r="EK5" s="124"/>
      <c r="EL5" s="124"/>
      <c r="EM5" s="124"/>
    </row>
    <row r="6" spans="1:143" s="119" customFormat="1" ht="25" customHeight="1" x14ac:dyDescent="0.15">
      <c r="A6" s="116"/>
      <c r="B6" s="141"/>
      <c r="C6" s="141"/>
      <c r="E6" s="145" t="s">
        <v>5</v>
      </c>
      <c r="F6" s="145"/>
      <c r="G6" s="149">
        <f ca="1">TODAY()</f>
        <v>45847</v>
      </c>
      <c r="H6" s="149"/>
      <c r="I6" s="121"/>
      <c r="K6" s="124"/>
      <c r="L6" s="124"/>
      <c r="M6" s="124"/>
      <c r="N6" s="124"/>
      <c r="O6" s="124"/>
      <c r="P6" s="124"/>
      <c r="Q6" s="124"/>
      <c r="R6"/>
      <c r="S6"/>
      <c r="T6"/>
      <c r="U6"/>
      <c r="V6"/>
      <c r="W6"/>
      <c r="X6"/>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row>
    <row r="7" spans="1:143" s="119" customFormat="1" ht="25" customHeight="1" x14ac:dyDescent="0.15">
      <c r="A7" s="116"/>
      <c r="B7" s="125" t="s">
        <v>6</v>
      </c>
      <c r="C7" s="125"/>
      <c r="D7" s="125"/>
      <c r="E7" s="145" t="s">
        <v>84</v>
      </c>
      <c r="F7" s="145"/>
      <c r="G7" s="150">
        <v>1</v>
      </c>
      <c r="H7" s="150"/>
      <c r="I7" s="118"/>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6"/>
      <c r="EG7" s="126"/>
      <c r="EH7" s="126"/>
      <c r="EI7" s="126"/>
      <c r="EJ7" s="126"/>
      <c r="EK7" s="126"/>
      <c r="EL7" s="126"/>
      <c r="EM7" s="126"/>
    </row>
    <row r="8" spans="1:143" s="1" customFormat="1" ht="29" customHeight="1" x14ac:dyDescent="0.15">
      <c r="A8" s="91"/>
      <c r="B8" s="139" t="s">
        <v>7</v>
      </c>
      <c r="C8" s="139"/>
      <c r="D8" s="139"/>
      <c r="F8" s="2"/>
      <c r="I8" s="94"/>
      <c r="K8" s="137">
        <f ca="1">K9</f>
        <v>45838</v>
      </c>
      <c r="L8" s="138"/>
      <c r="M8" s="138"/>
      <c r="N8" s="138"/>
      <c r="O8" s="138"/>
      <c r="P8" s="138"/>
      <c r="Q8" s="138"/>
      <c r="R8" s="137">
        <f ca="1">R9</f>
        <v>45845</v>
      </c>
      <c r="S8" s="138"/>
      <c r="T8" s="138"/>
      <c r="U8" s="138"/>
      <c r="V8" s="138"/>
      <c r="W8" s="138"/>
      <c r="X8" s="138"/>
      <c r="Y8" s="137">
        <f ca="1">Y9</f>
        <v>45852</v>
      </c>
      <c r="Z8" s="138"/>
      <c r="AA8" s="138"/>
      <c r="AB8" s="138"/>
      <c r="AC8" s="138"/>
      <c r="AD8" s="138"/>
      <c r="AE8" s="138"/>
      <c r="AF8" s="137">
        <f ca="1">AF9</f>
        <v>45859</v>
      </c>
      <c r="AG8" s="138"/>
      <c r="AH8" s="138"/>
      <c r="AI8" s="138"/>
      <c r="AJ8" s="138"/>
      <c r="AK8" s="138"/>
      <c r="AL8" s="138"/>
      <c r="AM8" s="137">
        <f ca="1">AM9</f>
        <v>45866</v>
      </c>
      <c r="AN8" s="138"/>
      <c r="AO8" s="138"/>
      <c r="AP8" s="138"/>
      <c r="AQ8" s="138"/>
      <c r="AR8" s="138"/>
      <c r="AS8" s="138"/>
      <c r="AT8" s="137">
        <f ca="1">AT9</f>
        <v>45873</v>
      </c>
      <c r="AU8" s="138"/>
      <c r="AV8" s="138"/>
      <c r="AW8" s="138"/>
      <c r="AX8" s="138"/>
      <c r="AY8" s="138"/>
      <c r="AZ8" s="138"/>
      <c r="BA8" s="127">
        <f ca="1">BA9</f>
        <v>45880</v>
      </c>
      <c r="BB8" s="128"/>
      <c r="BC8" s="128"/>
      <c r="BD8" s="128"/>
      <c r="BE8" s="128"/>
      <c r="BF8" s="128"/>
      <c r="BG8" s="129"/>
      <c r="BH8" s="127">
        <f ca="1">BH9</f>
        <v>45887</v>
      </c>
      <c r="BI8" s="128"/>
      <c r="BJ8" s="128"/>
      <c r="BK8" s="128"/>
      <c r="BL8" s="128"/>
      <c r="BM8" s="128"/>
      <c r="BN8" s="129"/>
      <c r="BO8" s="127">
        <f ca="1">BO9</f>
        <v>45894</v>
      </c>
      <c r="BP8" s="128"/>
      <c r="BQ8" s="128"/>
      <c r="BR8" s="128"/>
      <c r="BS8" s="128"/>
      <c r="BT8" s="128"/>
      <c r="BU8" s="129"/>
      <c r="BV8" s="127">
        <f ca="1">BV9</f>
        <v>45901</v>
      </c>
      <c r="BW8" s="128"/>
      <c r="BX8" s="128"/>
      <c r="BY8" s="128"/>
      <c r="BZ8" s="128"/>
      <c r="CA8" s="128"/>
      <c r="CB8" s="129"/>
      <c r="CC8" s="127">
        <f ca="1">CC9</f>
        <v>45908</v>
      </c>
      <c r="CD8" s="128"/>
      <c r="CE8" s="128"/>
      <c r="CF8" s="128"/>
      <c r="CG8" s="128"/>
      <c r="CH8" s="128"/>
      <c r="CI8" s="129"/>
      <c r="CJ8" s="127">
        <f ca="1">CJ9</f>
        <v>45915</v>
      </c>
      <c r="CK8" s="128"/>
      <c r="CL8" s="128"/>
      <c r="CM8" s="128"/>
      <c r="CN8" s="128"/>
      <c r="CO8" s="128"/>
      <c r="CP8" s="129"/>
      <c r="CQ8" s="127">
        <f ca="1">CQ9</f>
        <v>45922</v>
      </c>
      <c r="CR8" s="128"/>
      <c r="CS8" s="128"/>
      <c r="CT8" s="128"/>
      <c r="CU8" s="128"/>
      <c r="CV8" s="128"/>
      <c r="CW8" s="129"/>
      <c r="CX8" s="127">
        <f ca="1">CX9</f>
        <v>45929</v>
      </c>
      <c r="CY8" s="128"/>
      <c r="CZ8" s="128"/>
      <c r="DA8" s="128"/>
      <c r="DB8" s="128"/>
      <c r="DC8" s="128"/>
      <c r="DD8" s="129"/>
      <c r="DE8" s="127">
        <f ca="1">DE9</f>
        <v>45936</v>
      </c>
      <c r="DF8" s="128"/>
      <c r="DG8" s="128"/>
      <c r="DH8" s="128"/>
      <c r="DI8" s="128"/>
      <c r="DJ8" s="128"/>
      <c r="DK8" s="129"/>
      <c r="DL8" s="127">
        <f ca="1">DL9</f>
        <v>45943</v>
      </c>
      <c r="DM8" s="128"/>
      <c r="DN8" s="128"/>
      <c r="DO8" s="128"/>
      <c r="DP8" s="128"/>
      <c r="DQ8" s="128"/>
      <c r="DR8" s="129"/>
      <c r="DS8" s="127">
        <f ca="1">DS9</f>
        <v>45950</v>
      </c>
      <c r="DT8" s="128"/>
      <c r="DU8" s="128"/>
      <c r="DV8" s="128"/>
      <c r="DW8" s="128"/>
      <c r="DX8" s="128"/>
      <c r="DY8" s="129"/>
      <c r="DZ8" s="127">
        <f ca="1">DZ9</f>
        <v>45957</v>
      </c>
      <c r="EA8" s="128"/>
      <c r="EB8" s="128"/>
      <c r="EC8" s="128"/>
      <c r="ED8" s="128"/>
      <c r="EE8" s="128"/>
      <c r="EF8" s="129"/>
      <c r="EG8" s="127">
        <f ca="1">EG9</f>
        <v>45964</v>
      </c>
      <c r="EH8" s="128"/>
      <c r="EI8" s="128"/>
      <c r="EJ8" s="128"/>
      <c r="EK8" s="128"/>
      <c r="EL8" s="128"/>
      <c r="EM8" s="129"/>
    </row>
    <row r="9" spans="1:143" s="1" customFormat="1" ht="15" customHeight="1" x14ac:dyDescent="0.15">
      <c r="A9" s="131"/>
      <c r="B9" s="132" t="s">
        <v>15</v>
      </c>
      <c r="C9" s="132" t="s">
        <v>3</v>
      </c>
      <c r="D9" s="134" t="s">
        <v>4</v>
      </c>
      <c r="E9" s="136" t="s">
        <v>0</v>
      </c>
      <c r="F9" s="136" t="s">
        <v>1</v>
      </c>
      <c r="G9" s="136" t="s">
        <v>2</v>
      </c>
      <c r="H9" s="136" t="s">
        <v>9</v>
      </c>
      <c r="I9" s="95"/>
      <c r="K9" s="22">
        <f ca="1">Project_Start-WEEKDAY(Project_Start,1)+2+7*(Display_Week-1)</f>
        <v>45838</v>
      </c>
      <c r="L9" s="3">
        <f ca="1">K9+1</f>
        <v>45839</v>
      </c>
      <c r="M9" s="3">
        <f t="shared" ref="M9:AS9" ca="1" si="0">L9+1</f>
        <v>45840</v>
      </c>
      <c r="N9" s="3">
        <f t="shared" ca="1" si="0"/>
        <v>45841</v>
      </c>
      <c r="O9" s="3">
        <f t="shared" ca="1" si="0"/>
        <v>45842</v>
      </c>
      <c r="P9" s="3">
        <f t="shared" ca="1" si="0"/>
        <v>45843</v>
      </c>
      <c r="Q9" s="4">
        <f t="shared" ca="1" si="0"/>
        <v>45844</v>
      </c>
      <c r="R9" s="22">
        <f ca="1">Q9+1</f>
        <v>45845</v>
      </c>
      <c r="S9" s="3">
        <f ca="1">R9+1</f>
        <v>45846</v>
      </c>
      <c r="T9" s="3">
        <f t="shared" ca="1" si="0"/>
        <v>45847</v>
      </c>
      <c r="U9" s="3">
        <f t="shared" ca="1" si="0"/>
        <v>45848</v>
      </c>
      <c r="V9" s="3">
        <f t="shared" ca="1" si="0"/>
        <v>45849</v>
      </c>
      <c r="W9" s="3">
        <f t="shared" ca="1" si="0"/>
        <v>45850</v>
      </c>
      <c r="X9" s="4">
        <f t="shared" ca="1" si="0"/>
        <v>45851</v>
      </c>
      <c r="Y9" s="22">
        <f ca="1">X9+1</f>
        <v>45852</v>
      </c>
      <c r="Z9" s="3">
        <f ca="1">Y9+1</f>
        <v>45853</v>
      </c>
      <c r="AA9" s="3">
        <f t="shared" ca="1" si="0"/>
        <v>45854</v>
      </c>
      <c r="AB9" s="3">
        <f t="shared" ca="1" si="0"/>
        <v>45855</v>
      </c>
      <c r="AC9" s="3">
        <f t="shared" ca="1" si="0"/>
        <v>45856</v>
      </c>
      <c r="AD9" s="3">
        <f t="shared" ca="1" si="0"/>
        <v>45857</v>
      </c>
      <c r="AE9" s="4">
        <f t="shared" ca="1" si="0"/>
        <v>45858</v>
      </c>
      <c r="AF9" s="22">
        <f ca="1">AE9+1</f>
        <v>45859</v>
      </c>
      <c r="AG9" s="3">
        <f ca="1">AF9+1</f>
        <v>45860</v>
      </c>
      <c r="AH9" s="3">
        <f t="shared" ca="1" si="0"/>
        <v>45861</v>
      </c>
      <c r="AI9" s="3">
        <f t="shared" ca="1" si="0"/>
        <v>45862</v>
      </c>
      <c r="AJ9" s="3">
        <f t="shared" ca="1" si="0"/>
        <v>45863</v>
      </c>
      <c r="AK9" s="3">
        <f t="shared" ca="1" si="0"/>
        <v>45864</v>
      </c>
      <c r="AL9" s="4">
        <f t="shared" ca="1" si="0"/>
        <v>45865</v>
      </c>
      <c r="AM9" s="22">
        <f ca="1">AL9+1</f>
        <v>45866</v>
      </c>
      <c r="AN9" s="3">
        <f ca="1">AM9+1</f>
        <v>45867</v>
      </c>
      <c r="AO9" s="3">
        <f t="shared" ca="1" si="0"/>
        <v>45868</v>
      </c>
      <c r="AP9" s="3">
        <f t="shared" ca="1" si="0"/>
        <v>45869</v>
      </c>
      <c r="AQ9" s="3">
        <f t="shared" ca="1" si="0"/>
        <v>45870</v>
      </c>
      <c r="AR9" s="3">
        <f t="shared" ca="1" si="0"/>
        <v>45871</v>
      </c>
      <c r="AS9" s="4">
        <f t="shared" ca="1" si="0"/>
        <v>45872</v>
      </c>
      <c r="AT9" s="22">
        <f ca="1">AS9+1</f>
        <v>45873</v>
      </c>
      <c r="AU9" s="3">
        <f ca="1">AT9+1</f>
        <v>45874</v>
      </c>
      <c r="AV9" s="3">
        <f t="shared" ref="AV9:AZ9" ca="1" si="1">AU9+1</f>
        <v>45875</v>
      </c>
      <c r="AW9" s="3">
        <f t="shared" ca="1" si="1"/>
        <v>45876</v>
      </c>
      <c r="AX9" s="3">
        <f t="shared" ca="1" si="1"/>
        <v>45877</v>
      </c>
      <c r="AY9" s="3">
        <f t="shared" ca="1" si="1"/>
        <v>45878</v>
      </c>
      <c r="AZ9" s="4">
        <f t="shared" ca="1" si="1"/>
        <v>45879</v>
      </c>
      <c r="BA9" s="22">
        <f ca="1">AZ9+1</f>
        <v>45880</v>
      </c>
      <c r="BB9" s="3">
        <f ca="1">BA9+1</f>
        <v>45881</v>
      </c>
      <c r="BC9" s="3">
        <f t="shared" ref="BC9:BG9" ca="1" si="2">BB9+1</f>
        <v>45882</v>
      </c>
      <c r="BD9" s="3">
        <f t="shared" ca="1" si="2"/>
        <v>45883</v>
      </c>
      <c r="BE9" s="3">
        <f t="shared" ca="1" si="2"/>
        <v>45884</v>
      </c>
      <c r="BF9" s="3">
        <f t="shared" ca="1" si="2"/>
        <v>45885</v>
      </c>
      <c r="BG9" s="4">
        <f t="shared" ca="1" si="2"/>
        <v>45886</v>
      </c>
      <c r="BH9" s="22">
        <f ca="1">BG9+1</f>
        <v>45887</v>
      </c>
      <c r="BI9" s="3">
        <f ca="1">BH9+1</f>
        <v>45888</v>
      </c>
      <c r="BJ9" s="3">
        <f t="shared" ref="BJ9:BN9" ca="1" si="3">BI9+1</f>
        <v>45889</v>
      </c>
      <c r="BK9" s="3">
        <f t="shared" ca="1" si="3"/>
        <v>45890</v>
      </c>
      <c r="BL9" s="3">
        <f t="shared" ca="1" si="3"/>
        <v>45891</v>
      </c>
      <c r="BM9" s="3">
        <f t="shared" ca="1" si="3"/>
        <v>45892</v>
      </c>
      <c r="BN9" s="4">
        <f t="shared" ca="1" si="3"/>
        <v>45893</v>
      </c>
      <c r="BO9" s="22">
        <f ca="1">BN9+1</f>
        <v>45894</v>
      </c>
      <c r="BP9" s="3">
        <f ca="1">BO9+1</f>
        <v>45895</v>
      </c>
      <c r="BQ9" s="3">
        <f t="shared" ref="BQ9:BU9" ca="1" si="4">BP9+1</f>
        <v>45896</v>
      </c>
      <c r="BR9" s="3">
        <f t="shared" ca="1" si="4"/>
        <v>45897</v>
      </c>
      <c r="BS9" s="3">
        <f t="shared" ca="1" si="4"/>
        <v>45898</v>
      </c>
      <c r="BT9" s="3">
        <f t="shared" ca="1" si="4"/>
        <v>45899</v>
      </c>
      <c r="BU9" s="4">
        <f t="shared" ca="1" si="4"/>
        <v>45900</v>
      </c>
      <c r="BV9" s="22">
        <f ca="1">BU9+1</f>
        <v>45901</v>
      </c>
      <c r="BW9" s="3">
        <f ca="1">BV9+1</f>
        <v>45902</v>
      </c>
      <c r="BX9" s="3">
        <f t="shared" ref="BX9:CB9" ca="1" si="5">BW9+1</f>
        <v>45903</v>
      </c>
      <c r="BY9" s="3">
        <f t="shared" ca="1" si="5"/>
        <v>45904</v>
      </c>
      <c r="BZ9" s="3">
        <f t="shared" ca="1" si="5"/>
        <v>45905</v>
      </c>
      <c r="CA9" s="3">
        <f t="shared" ca="1" si="5"/>
        <v>45906</v>
      </c>
      <c r="CB9" s="4">
        <f t="shared" ca="1" si="5"/>
        <v>45907</v>
      </c>
      <c r="CC9" s="22">
        <f ca="1">CB9+1</f>
        <v>45908</v>
      </c>
      <c r="CD9" s="3">
        <f ca="1">CC9+1</f>
        <v>45909</v>
      </c>
      <c r="CE9" s="3">
        <f t="shared" ref="CE9:CI9" ca="1" si="6">CD9+1</f>
        <v>45910</v>
      </c>
      <c r="CF9" s="3">
        <f t="shared" ca="1" si="6"/>
        <v>45911</v>
      </c>
      <c r="CG9" s="3">
        <f t="shared" ca="1" si="6"/>
        <v>45912</v>
      </c>
      <c r="CH9" s="3">
        <f t="shared" ca="1" si="6"/>
        <v>45913</v>
      </c>
      <c r="CI9" s="4">
        <f t="shared" ca="1" si="6"/>
        <v>45914</v>
      </c>
      <c r="CJ9" s="22">
        <f ca="1">CI9+1</f>
        <v>45915</v>
      </c>
      <c r="CK9" s="3">
        <f ca="1">CJ9+1</f>
        <v>45916</v>
      </c>
      <c r="CL9" s="3">
        <f t="shared" ref="CL9:CP9" ca="1" si="7">CK9+1</f>
        <v>45917</v>
      </c>
      <c r="CM9" s="3">
        <f t="shared" ca="1" si="7"/>
        <v>45918</v>
      </c>
      <c r="CN9" s="3">
        <f t="shared" ca="1" si="7"/>
        <v>45919</v>
      </c>
      <c r="CO9" s="3">
        <f t="shared" ca="1" si="7"/>
        <v>45920</v>
      </c>
      <c r="CP9" s="4">
        <f t="shared" ca="1" si="7"/>
        <v>45921</v>
      </c>
      <c r="CQ9" s="22">
        <f ca="1">CP9+1</f>
        <v>45922</v>
      </c>
      <c r="CR9" s="3">
        <f ca="1">CQ9+1</f>
        <v>45923</v>
      </c>
      <c r="CS9" s="3">
        <f t="shared" ref="CS9:CW9" ca="1" si="8">CR9+1</f>
        <v>45924</v>
      </c>
      <c r="CT9" s="3">
        <f t="shared" ca="1" si="8"/>
        <v>45925</v>
      </c>
      <c r="CU9" s="3">
        <f t="shared" ca="1" si="8"/>
        <v>45926</v>
      </c>
      <c r="CV9" s="3">
        <f t="shared" ca="1" si="8"/>
        <v>45927</v>
      </c>
      <c r="CW9" s="4">
        <f t="shared" ca="1" si="8"/>
        <v>45928</v>
      </c>
      <c r="CX9" s="22">
        <f ca="1">CW9+1</f>
        <v>45929</v>
      </c>
      <c r="CY9" s="3">
        <f ca="1">CX9+1</f>
        <v>45930</v>
      </c>
      <c r="CZ9" s="3">
        <f t="shared" ref="CZ9:DD9" ca="1" si="9">CY9+1</f>
        <v>45931</v>
      </c>
      <c r="DA9" s="3">
        <f t="shared" ca="1" si="9"/>
        <v>45932</v>
      </c>
      <c r="DB9" s="3">
        <f t="shared" ca="1" si="9"/>
        <v>45933</v>
      </c>
      <c r="DC9" s="3">
        <f t="shared" ca="1" si="9"/>
        <v>45934</v>
      </c>
      <c r="DD9" s="4">
        <f t="shared" ca="1" si="9"/>
        <v>45935</v>
      </c>
      <c r="DE9" s="22">
        <f ca="1">DD9+1</f>
        <v>45936</v>
      </c>
      <c r="DF9" s="3">
        <f ca="1">DE9+1</f>
        <v>45937</v>
      </c>
      <c r="DG9" s="3">
        <f t="shared" ref="DG9:DK9" ca="1" si="10">DF9+1</f>
        <v>45938</v>
      </c>
      <c r="DH9" s="3">
        <f t="shared" ca="1" si="10"/>
        <v>45939</v>
      </c>
      <c r="DI9" s="3">
        <f t="shared" ca="1" si="10"/>
        <v>45940</v>
      </c>
      <c r="DJ9" s="3">
        <f t="shared" ca="1" si="10"/>
        <v>45941</v>
      </c>
      <c r="DK9" s="4">
        <f t="shared" ca="1" si="10"/>
        <v>45942</v>
      </c>
      <c r="DL9" s="22">
        <f ca="1">DK9+1</f>
        <v>45943</v>
      </c>
      <c r="DM9" s="3">
        <f ca="1">DL9+1</f>
        <v>45944</v>
      </c>
      <c r="DN9" s="3">
        <f t="shared" ref="DN9:DR9" ca="1" si="11">DM9+1</f>
        <v>45945</v>
      </c>
      <c r="DO9" s="3">
        <f t="shared" ca="1" si="11"/>
        <v>45946</v>
      </c>
      <c r="DP9" s="3">
        <f t="shared" ca="1" si="11"/>
        <v>45947</v>
      </c>
      <c r="DQ9" s="3">
        <f t="shared" ca="1" si="11"/>
        <v>45948</v>
      </c>
      <c r="DR9" s="4">
        <f t="shared" ca="1" si="11"/>
        <v>45949</v>
      </c>
      <c r="DS9" s="22">
        <f ca="1">DR9+1</f>
        <v>45950</v>
      </c>
      <c r="DT9" s="3">
        <f ca="1">DS9+1</f>
        <v>45951</v>
      </c>
      <c r="DU9" s="3">
        <f t="shared" ref="DU9:DY9" ca="1" si="12">DT9+1</f>
        <v>45952</v>
      </c>
      <c r="DV9" s="3">
        <f t="shared" ca="1" si="12"/>
        <v>45953</v>
      </c>
      <c r="DW9" s="3">
        <f t="shared" ca="1" si="12"/>
        <v>45954</v>
      </c>
      <c r="DX9" s="3">
        <f t="shared" ca="1" si="12"/>
        <v>45955</v>
      </c>
      <c r="DY9" s="4">
        <f t="shared" ca="1" si="12"/>
        <v>45956</v>
      </c>
      <c r="DZ9" s="22">
        <f ca="1">DY9+1</f>
        <v>45957</v>
      </c>
      <c r="EA9" s="3">
        <f ca="1">DZ9+1</f>
        <v>45958</v>
      </c>
      <c r="EB9" s="3">
        <f t="shared" ref="EB9:EF9" ca="1" si="13">EA9+1</f>
        <v>45959</v>
      </c>
      <c r="EC9" s="3">
        <f t="shared" ca="1" si="13"/>
        <v>45960</v>
      </c>
      <c r="ED9" s="3">
        <f t="shared" ca="1" si="13"/>
        <v>45961</v>
      </c>
      <c r="EE9" s="3">
        <f t="shared" ca="1" si="13"/>
        <v>45962</v>
      </c>
      <c r="EF9" s="4">
        <f t="shared" ca="1" si="13"/>
        <v>45963</v>
      </c>
      <c r="EG9" s="22">
        <f ca="1">EF9+1</f>
        <v>45964</v>
      </c>
      <c r="EH9" s="3">
        <f ca="1">EG9+1</f>
        <v>45965</v>
      </c>
      <c r="EI9" s="3">
        <f t="shared" ref="EI9:EM9" ca="1" si="14">EH9+1</f>
        <v>45966</v>
      </c>
      <c r="EJ9" s="3">
        <f t="shared" ca="1" si="14"/>
        <v>45967</v>
      </c>
      <c r="EK9" s="3">
        <f t="shared" ca="1" si="14"/>
        <v>45968</v>
      </c>
      <c r="EL9" s="3">
        <f t="shared" ca="1" si="14"/>
        <v>45969</v>
      </c>
      <c r="EM9" s="4">
        <f t="shared" ca="1" si="14"/>
        <v>45970</v>
      </c>
    </row>
    <row r="10" spans="1:143" s="1" customFormat="1" ht="15" customHeight="1" thickBot="1" x14ac:dyDescent="0.2">
      <c r="A10" s="131"/>
      <c r="B10" s="133"/>
      <c r="C10" s="133"/>
      <c r="D10" s="135"/>
      <c r="E10" s="135"/>
      <c r="F10" s="135"/>
      <c r="G10" s="135"/>
      <c r="H10" s="135"/>
      <c r="I10" s="94"/>
      <c r="K10" s="29" t="str">
        <f t="shared" ref="K10:BV10" ca="1" si="15">LEFT(TEXT(K9,"ddd"),1)</f>
        <v>M</v>
      </c>
      <c r="L10" s="30" t="str">
        <f t="shared" ca="1" si="15"/>
        <v>T</v>
      </c>
      <c r="M10" s="30" t="str">
        <f t="shared" ca="1" si="15"/>
        <v>W</v>
      </c>
      <c r="N10" s="30" t="str">
        <f t="shared" ca="1" si="15"/>
        <v>T</v>
      </c>
      <c r="O10" s="30" t="str">
        <f t="shared" ca="1" si="15"/>
        <v>F</v>
      </c>
      <c r="P10" s="30" t="str">
        <f t="shared" ca="1" si="15"/>
        <v>S</v>
      </c>
      <c r="Q10" s="30" t="str">
        <f t="shared" ca="1" si="15"/>
        <v>S</v>
      </c>
      <c r="R10" s="29" t="str">
        <f t="shared" ca="1" si="15"/>
        <v>M</v>
      </c>
      <c r="S10" s="30" t="str">
        <f t="shared" ca="1" si="15"/>
        <v>T</v>
      </c>
      <c r="T10" s="30" t="str">
        <f t="shared" ca="1" si="15"/>
        <v>W</v>
      </c>
      <c r="U10" s="30" t="str">
        <f t="shared" ca="1" si="15"/>
        <v>T</v>
      </c>
      <c r="V10" s="30" t="str">
        <f t="shared" ca="1" si="15"/>
        <v>F</v>
      </c>
      <c r="W10" s="30" t="str">
        <f t="shared" ca="1" si="15"/>
        <v>S</v>
      </c>
      <c r="X10" s="30" t="str">
        <f t="shared" ca="1" si="15"/>
        <v>S</v>
      </c>
      <c r="Y10" s="29" t="str">
        <f t="shared" ca="1" si="15"/>
        <v>M</v>
      </c>
      <c r="Z10" s="30" t="str">
        <f t="shared" ca="1" si="15"/>
        <v>T</v>
      </c>
      <c r="AA10" s="30" t="str">
        <f t="shared" ca="1" si="15"/>
        <v>W</v>
      </c>
      <c r="AB10" s="30" t="str">
        <f t="shared" ca="1" si="15"/>
        <v>T</v>
      </c>
      <c r="AC10" s="30" t="str">
        <f t="shared" ca="1" si="15"/>
        <v>F</v>
      </c>
      <c r="AD10" s="30" t="str">
        <f t="shared" ca="1" si="15"/>
        <v>S</v>
      </c>
      <c r="AE10" s="30" t="str">
        <f t="shared" ca="1" si="15"/>
        <v>S</v>
      </c>
      <c r="AF10" s="29" t="str">
        <f t="shared" ca="1" si="15"/>
        <v>M</v>
      </c>
      <c r="AG10" s="30" t="str">
        <f t="shared" ca="1" si="15"/>
        <v>T</v>
      </c>
      <c r="AH10" s="30" t="str">
        <f t="shared" ca="1" si="15"/>
        <v>W</v>
      </c>
      <c r="AI10" s="30" t="str">
        <f t="shared" ca="1" si="15"/>
        <v>T</v>
      </c>
      <c r="AJ10" s="30" t="str">
        <f t="shared" ca="1" si="15"/>
        <v>F</v>
      </c>
      <c r="AK10" s="30" t="str">
        <f t="shared" ca="1" si="15"/>
        <v>S</v>
      </c>
      <c r="AL10" s="30" t="str">
        <f t="shared" ca="1" si="15"/>
        <v>S</v>
      </c>
      <c r="AM10" s="29" t="str">
        <f t="shared" ca="1" si="15"/>
        <v>M</v>
      </c>
      <c r="AN10" s="30" t="str">
        <f t="shared" ca="1" si="15"/>
        <v>T</v>
      </c>
      <c r="AO10" s="30" t="str">
        <f t="shared" ca="1" si="15"/>
        <v>W</v>
      </c>
      <c r="AP10" s="30" t="str">
        <f t="shared" ca="1" si="15"/>
        <v>T</v>
      </c>
      <c r="AQ10" s="30" t="str">
        <f t="shared" ca="1" si="15"/>
        <v>F</v>
      </c>
      <c r="AR10" s="30" t="str">
        <f t="shared" ca="1" si="15"/>
        <v>S</v>
      </c>
      <c r="AS10" s="30" t="str">
        <f t="shared" ca="1" si="15"/>
        <v>S</v>
      </c>
      <c r="AT10" s="29" t="str">
        <f t="shared" ca="1" si="15"/>
        <v>M</v>
      </c>
      <c r="AU10" s="30" t="str">
        <f t="shared" ca="1" si="15"/>
        <v>T</v>
      </c>
      <c r="AV10" s="30" t="str">
        <f t="shared" ca="1" si="15"/>
        <v>W</v>
      </c>
      <c r="AW10" s="30" t="str">
        <f t="shared" ca="1" si="15"/>
        <v>T</v>
      </c>
      <c r="AX10" s="30" t="str">
        <f t="shared" ca="1" si="15"/>
        <v>F</v>
      </c>
      <c r="AY10" s="30" t="str">
        <f t="shared" ca="1" si="15"/>
        <v>S</v>
      </c>
      <c r="AZ10" s="30" t="str">
        <f t="shared" ca="1" si="15"/>
        <v>S</v>
      </c>
      <c r="BA10" s="29" t="str">
        <f t="shared" ca="1" si="15"/>
        <v>M</v>
      </c>
      <c r="BB10" s="30" t="str">
        <f t="shared" ca="1" si="15"/>
        <v>T</v>
      </c>
      <c r="BC10" s="30" t="str">
        <f t="shared" ca="1" si="15"/>
        <v>W</v>
      </c>
      <c r="BD10" s="30" t="str">
        <f t="shared" ca="1" si="15"/>
        <v>T</v>
      </c>
      <c r="BE10" s="30" t="str">
        <f t="shared" ca="1" si="15"/>
        <v>F</v>
      </c>
      <c r="BF10" s="30" t="str">
        <f t="shared" ca="1" si="15"/>
        <v>S</v>
      </c>
      <c r="BG10" s="30" t="str">
        <f t="shared" ca="1" si="15"/>
        <v>S</v>
      </c>
      <c r="BH10" s="29" t="str">
        <f t="shared" ca="1" si="15"/>
        <v>M</v>
      </c>
      <c r="BI10" s="30" t="str">
        <f t="shared" ca="1" si="15"/>
        <v>T</v>
      </c>
      <c r="BJ10" s="30" t="str">
        <f t="shared" ca="1" si="15"/>
        <v>W</v>
      </c>
      <c r="BK10" s="30" t="str">
        <f t="shared" ca="1" si="15"/>
        <v>T</v>
      </c>
      <c r="BL10" s="30" t="str">
        <f t="shared" ca="1" si="15"/>
        <v>F</v>
      </c>
      <c r="BM10" s="30" t="str">
        <f t="shared" ca="1" si="15"/>
        <v>S</v>
      </c>
      <c r="BN10" s="30" t="str">
        <f t="shared" ca="1" si="15"/>
        <v>S</v>
      </c>
      <c r="BO10" s="29" t="str">
        <f t="shared" ca="1" si="15"/>
        <v>M</v>
      </c>
      <c r="BP10" s="30" t="str">
        <f t="shared" ca="1" si="15"/>
        <v>T</v>
      </c>
      <c r="BQ10" s="30" t="str">
        <f t="shared" ca="1" si="15"/>
        <v>W</v>
      </c>
      <c r="BR10" s="30" t="str">
        <f t="shared" ca="1" si="15"/>
        <v>T</v>
      </c>
      <c r="BS10" s="30" t="str">
        <f t="shared" ca="1" si="15"/>
        <v>F</v>
      </c>
      <c r="BT10" s="30" t="str">
        <f t="shared" ca="1" si="15"/>
        <v>S</v>
      </c>
      <c r="BU10" s="30" t="str">
        <f t="shared" ca="1" si="15"/>
        <v>S</v>
      </c>
      <c r="BV10" s="29" t="str">
        <f t="shared" ca="1" si="15"/>
        <v>M</v>
      </c>
      <c r="BW10" s="30" t="str">
        <f t="shared" ref="BW10:EH10" ca="1" si="16">LEFT(TEXT(BW9,"ddd"),1)</f>
        <v>T</v>
      </c>
      <c r="BX10" s="30" t="str">
        <f t="shared" ca="1" si="16"/>
        <v>W</v>
      </c>
      <c r="BY10" s="30" t="str">
        <f t="shared" ca="1" si="16"/>
        <v>T</v>
      </c>
      <c r="BZ10" s="30" t="str">
        <f t="shared" ca="1" si="16"/>
        <v>F</v>
      </c>
      <c r="CA10" s="30" t="str">
        <f t="shared" ca="1" si="16"/>
        <v>S</v>
      </c>
      <c r="CB10" s="30" t="str">
        <f t="shared" ca="1" si="16"/>
        <v>S</v>
      </c>
      <c r="CC10" s="29" t="str">
        <f t="shared" ca="1" si="16"/>
        <v>M</v>
      </c>
      <c r="CD10" s="30" t="str">
        <f t="shared" ca="1" si="16"/>
        <v>T</v>
      </c>
      <c r="CE10" s="30" t="str">
        <f t="shared" ca="1" si="16"/>
        <v>W</v>
      </c>
      <c r="CF10" s="30" t="str">
        <f t="shared" ca="1" si="16"/>
        <v>T</v>
      </c>
      <c r="CG10" s="30" t="str">
        <f t="shared" ca="1" si="16"/>
        <v>F</v>
      </c>
      <c r="CH10" s="30" t="str">
        <f t="shared" ca="1" si="16"/>
        <v>S</v>
      </c>
      <c r="CI10" s="30" t="str">
        <f t="shared" ca="1" si="16"/>
        <v>S</v>
      </c>
      <c r="CJ10" s="29" t="str">
        <f t="shared" ca="1" si="16"/>
        <v>M</v>
      </c>
      <c r="CK10" s="30" t="str">
        <f t="shared" ca="1" si="16"/>
        <v>T</v>
      </c>
      <c r="CL10" s="30" t="str">
        <f t="shared" ca="1" si="16"/>
        <v>W</v>
      </c>
      <c r="CM10" s="30" t="str">
        <f t="shared" ca="1" si="16"/>
        <v>T</v>
      </c>
      <c r="CN10" s="30" t="str">
        <f t="shared" ca="1" si="16"/>
        <v>F</v>
      </c>
      <c r="CO10" s="30" t="str">
        <f t="shared" ca="1" si="16"/>
        <v>S</v>
      </c>
      <c r="CP10" s="30" t="str">
        <f t="shared" ca="1" si="16"/>
        <v>S</v>
      </c>
      <c r="CQ10" s="29" t="str">
        <f t="shared" ca="1" si="16"/>
        <v>M</v>
      </c>
      <c r="CR10" s="30" t="str">
        <f t="shared" ca="1" si="16"/>
        <v>T</v>
      </c>
      <c r="CS10" s="30" t="str">
        <f t="shared" ca="1" si="16"/>
        <v>W</v>
      </c>
      <c r="CT10" s="30" t="str">
        <f t="shared" ca="1" si="16"/>
        <v>T</v>
      </c>
      <c r="CU10" s="30" t="str">
        <f t="shared" ca="1" si="16"/>
        <v>F</v>
      </c>
      <c r="CV10" s="30" t="str">
        <f t="shared" ca="1" si="16"/>
        <v>S</v>
      </c>
      <c r="CW10" s="30" t="str">
        <f t="shared" ca="1" si="16"/>
        <v>S</v>
      </c>
      <c r="CX10" s="29" t="str">
        <f t="shared" ca="1" si="16"/>
        <v>M</v>
      </c>
      <c r="CY10" s="30" t="str">
        <f t="shared" ca="1" si="16"/>
        <v>T</v>
      </c>
      <c r="CZ10" s="30" t="str">
        <f t="shared" ca="1" si="16"/>
        <v>W</v>
      </c>
      <c r="DA10" s="30" t="str">
        <f t="shared" ca="1" si="16"/>
        <v>T</v>
      </c>
      <c r="DB10" s="30" t="str">
        <f t="shared" ca="1" si="16"/>
        <v>F</v>
      </c>
      <c r="DC10" s="30" t="str">
        <f t="shared" ca="1" si="16"/>
        <v>S</v>
      </c>
      <c r="DD10" s="30" t="str">
        <f t="shared" ca="1" si="16"/>
        <v>S</v>
      </c>
      <c r="DE10" s="29" t="str">
        <f t="shared" ca="1" si="16"/>
        <v>M</v>
      </c>
      <c r="DF10" s="30" t="str">
        <f t="shared" ca="1" si="16"/>
        <v>T</v>
      </c>
      <c r="DG10" s="30" t="str">
        <f t="shared" ca="1" si="16"/>
        <v>W</v>
      </c>
      <c r="DH10" s="30" t="str">
        <f t="shared" ca="1" si="16"/>
        <v>T</v>
      </c>
      <c r="DI10" s="30" t="str">
        <f t="shared" ca="1" si="16"/>
        <v>F</v>
      </c>
      <c r="DJ10" s="30" t="str">
        <f t="shared" ca="1" si="16"/>
        <v>S</v>
      </c>
      <c r="DK10" s="30" t="str">
        <f t="shared" ca="1" si="16"/>
        <v>S</v>
      </c>
      <c r="DL10" s="29" t="str">
        <f t="shared" ca="1" si="16"/>
        <v>M</v>
      </c>
      <c r="DM10" s="30" t="str">
        <f t="shared" ca="1" si="16"/>
        <v>T</v>
      </c>
      <c r="DN10" s="30" t="str">
        <f t="shared" ca="1" si="16"/>
        <v>W</v>
      </c>
      <c r="DO10" s="30" t="str">
        <f t="shared" ca="1" si="16"/>
        <v>T</v>
      </c>
      <c r="DP10" s="30" t="str">
        <f t="shared" ca="1" si="16"/>
        <v>F</v>
      </c>
      <c r="DQ10" s="30" t="str">
        <f t="shared" ca="1" si="16"/>
        <v>S</v>
      </c>
      <c r="DR10" s="30" t="str">
        <f t="shared" ca="1" si="16"/>
        <v>S</v>
      </c>
      <c r="DS10" s="29" t="str">
        <f t="shared" ca="1" si="16"/>
        <v>M</v>
      </c>
      <c r="DT10" s="30" t="str">
        <f t="shared" ca="1" si="16"/>
        <v>T</v>
      </c>
      <c r="DU10" s="30" t="str">
        <f t="shared" ca="1" si="16"/>
        <v>W</v>
      </c>
      <c r="DV10" s="30" t="str">
        <f t="shared" ca="1" si="16"/>
        <v>T</v>
      </c>
      <c r="DW10" s="30" t="str">
        <f t="shared" ca="1" si="16"/>
        <v>F</v>
      </c>
      <c r="DX10" s="30" t="str">
        <f t="shared" ca="1" si="16"/>
        <v>S</v>
      </c>
      <c r="DY10" s="30" t="str">
        <f t="shared" ca="1" si="16"/>
        <v>S</v>
      </c>
      <c r="DZ10" s="29" t="str">
        <f t="shared" ca="1" si="16"/>
        <v>M</v>
      </c>
      <c r="EA10" s="30" t="str">
        <f t="shared" ca="1" si="16"/>
        <v>T</v>
      </c>
      <c r="EB10" s="30" t="str">
        <f t="shared" ca="1" si="16"/>
        <v>W</v>
      </c>
      <c r="EC10" s="30" t="str">
        <f t="shared" ca="1" si="16"/>
        <v>T</v>
      </c>
      <c r="ED10" s="30" t="str">
        <f t="shared" ca="1" si="16"/>
        <v>F</v>
      </c>
      <c r="EE10" s="30" t="str">
        <f t="shared" ca="1" si="16"/>
        <v>S</v>
      </c>
      <c r="EF10" s="30" t="str">
        <f t="shared" ca="1" si="16"/>
        <v>S</v>
      </c>
      <c r="EG10" s="29" t="str">
        <f t="shared" ca="1" si="16"/>
        <v>M</v>
      </c>
      <c r="EH10" s="30" t="str">
        <f t="shared" ca="1" si="16"/>
        <v>T</v>
      </c>
      <c r="EI10" s="30" t="str">
        <f t="shared" ref="EI10:EM10" ca="1" si="17">LEFT(TEXT(EI9,"ddd"),1)</f>
        <v>W</v>
      </c>
      <c r="EJ10" s="30" t="str">
        <f t="shared" ca="1" si="17"/>
        <v>T</v>
      </c>
      <c r="EK10" s="30" t="str">
        <f t="shared" ca="1" si="17"/>
        <v>F</v>
      </c>
      <c r="EL10" s="30" t="str">
        <f t="shared" ca="1" si="17"/>
        <v>S</v>
      </c>
      <c r="EM10" s="30" t="str">
        <f t="shared" ca="1" si="17"/>
        <v>S</v>
      </c>
    </row>
    <row r="11" spans="1:143" s="54" customFormat="1" ht="30" customHeight="1" thickBot="1" x14ac:dyDescent="0.2">
      <c r="A11" s="91"/>
      <c r="B11" s="46" t="s">
        <v>14</v>
      </c>
      <c r="C11" s="46"/>
      <c r="D11" s="47"/>
      <c r="E11" s="48"/>
      <c r="F11" s="49"/>
      <c r="G11" s="50"/>
      <c r="H11" s="51"/>
      <c r="I11" s="96"/>
      <c r="J11" s="52" t="str">
        <f t="shared" ref="J11:J41" si="18">IF(OR(ISBLANK(task_start),ISBLANK(task_end)),"",task_end-task_start+1)</f>
        <v/>
      </c>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row>
    <row r="12" spans="1:143" s="8" customFormat="1" ht="30" customHeight="1" thickBot="1" x14ac:dyDescent="0.2">
      <c r="A12" s="91"/>
      <c r="B12" s="31">
        <v>1</v>
      </c>
      <c r="C12" s="31" t="s">
        <v>16</v>
      </c>
      <c r="D12" s="10" t="s">
        <v>40</v>
      </c>
      <c r="E12" s="11">
        <v>1</v>
      </c>
      <c r="F12" s="5">
        <f ca="1">+G5</f>
        <v>45837</v>
      </c>
      <c r="G12" s="5">
        <f ca="1">+F12+H12-1</f>
        <v>45838</v>
      </c>
      <c r="H12" s="21">
        <v>2</v>
      </c>
      <c r="I12" s="97"/>
      <c r="J12" s="6">
        <f t="shared" ca="1" si="18"/>
        <v>2</v>
      </c>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c r="EI12" s="27"/>
      <c r="EJ12" s="27"/>
      <c r="EK12" s="27"/>
      <c r="EL12" s="27"/>
      <c r="EM12" s="27"/>
    </row>
    <row r="13" spans="1:143" s="8" customFormat="1" ht="30" customHeight="1" thickBot="1" x14ac:dyDescent="0.2">
      <c r="A13" s="91"/>
      <c r="B13" s="31">
        <v>2</v>
      </c>
      <c r="C13" s="31" t="s">
        <v>17</v>
      </c>
      <c r="D13" s="10" t="s">
        <v>118</v>
      </c>
      <c r="E13" s="11">
        <v>0.9</v>
      </c>
      <c r="F13" s="5">
        <f ca="1">F12+2</f>
        <v>45839</v>
      </c>
      <c r="G13" s="5">
        <f t="shared" ref="G13:G23" ca="1" si="19">+F13+H13-1</f>
        <v>45853</v>
      </c>
      <c r="H13" s="21">
        <v>15</v>
      </c>
      <c r="I13" s="97"/>
      <c r="J13" s="6"/>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c r="EI13" s="27"/>
      <c r="EJ13" s="27"/>
      <c r="EK13" s="27"/>
      <c r="EL13" s="27"/>
      <c r="EM13" s="27"/>
    </row>
    <row r="14" spans="1:143" s="8" customFormat="1" ht="30" customHeight="1" thickBot="1" x14ac:dyDescent="0.2">
      <c r="A14" s="91"/>
      <c r="B14" s="31">
        <v>3</v>
      </c>
      <c r="C14" s="31" t="s">
        <v>18</v>
      </c>
      <c r="D14" s="10" t="s">
        <v>23</v>
      </c>
      <c r="E14" s="11">
        <v>0.8</v>
      </c>
      <c r="F14" s="5">
        <f ca="1">F13+3</f>
        <v>45842</v>
      </c>
      <c r="G14" s="5">
        <f t="shared" ca="1" si="19"/>
        <v>45856</v>
      </c>
      <c r="H14" s="21">
        <v>15</v>
      </c>
      <c r="I14" s="97"/>
      <c r="J14" s="6"/>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c r="EI14" s="27"/>
      <c r="EJ14" s="27"/>
      <c r="EK14" s="27"/>
      <c r="EL14" s="27"/>
      <c r="EM14" s="27"/>
    </row>
    <row r="15" spans="1:143" s="8" customFormat="1" ht="30" customHeight="1" thickBot="1" x14ac:dyDescent="0.2">
      <c r="A15" s="91"/>
      <c r="B15" s="34">
        <f>+B14+0.1</f>
        <v>3.1</v>
      </c>
      <c r="C15" s="34" t="s">
        <v>64</v>
      </c>
      <c r="D15" s="10" t="s">
        <v>24</v>
      </c>
      <c r="E15" s="11">
        <v>0.7</v>
      </c>
      <c r="F15" s="5">
        <f ca="1">F14+4</f>
        <v>45846</v>
      </c>
      <c r="G15" s="5">
        <f t="shared" ca="1" si="19"/>
        <v>45855</v>
      </c>
      <c r="H15" s="21">
        <v>10</v>
      </c>
      <c r="I15" s="97"/>
      <c r="J15" s="6"/>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row>
    <row r="16" spans="1:143" s="8" customFormat="1" ht="30" customHeight="1" thickBot="1" x14ac:dyDescent="0.2">
      <c r="A16" s="91"/>
      <c r="B16" s="34">
        <f t="shared" ref="B16:B17" si="20">+B15+0.1</f>
        <v>3.2</v>
      </c>
      <c r="C16" s="34" t="s">
        <v>32</v>
      </c>
      <c r="D16" s="10" t="s">
        <v>35</v>
      </c>
      <c r="E16" s="11">
        <v>0.6</v>
      </c>
      <c r="F16" s="5">
        <f ca="1">F15+4</f>
        <v>45850</v>
      </c>
      <c r="G16" s="5">
        <f t="shared" ca="1" si="19"/>
        <v>45858</v>
      </c>
      <c r="H16" s="21">
        <v>9</v>
      </c>
      <c r="I16" s="97"/>
      <c r="J16" s="6"/>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row>
    <row r="17" spans="1:143" s="8" customFormat="1" ht="30" customHeight="1" thickBot="1" x14ac:dyDescent="0.2">
      <c r="A17" s="91"/>
      <c r="B17" s="34">
        <f t="shared" si="20"/>
        <v>3.3000000000000003</v>
      </c>
      <c r="C17" s="34" t="s">
        <v>33</v>
      </c>
      <c r="D17" s="10" t="s">
        <v>34</v>
      </c>
      <c r="E17" s="11">
        <v>0.5</v>
      </c>
      <c r="F17" s="5">
        <f ca="1">F16+4</f>
        <v>45854</v>
      </c>
      <c r="G17" s="5">
        <f t="shared" ca="1" si="19"/>
        <v>45868</v>
      </c>
      <c r="H17" s="21">
        <v>15</v>
      </c>
      <c r="I17" s="97"/>
      <c r="J17" s="6"/>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row>
    <row r="18" spans="1:143" s="8" customFormat="1" ht="30" customHeight="1" thickBot="1" x14ac:dyDescent="0.2">
      <c r="A18" s="91"/>
      <c r="B18" s="31">
        <v>4</v>
      </c>
      <c r="C18" s="31" t="s">
        <v>19</v>
      </c>
      <c r="D18" s="10" t="s">
        <v>23</v>
      </c>
      <c r="E18" s="11">
        <v>0.4</v>
      </c>
      <c r="F18" s="5">
        <f ca="1">F17+5</f>
        <v>45859</v>
      </c>
      <c r="G18" s="5">
        <f t="shared" ca="1" si="19"/>
        <v>45873</v>
      </c>
      <c r="H18" s="21">
        <v>15</v>
      </c>
      <c r="I18" s="97"/>
      <c r="J18" s="6"/>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EH18" s="27"/>
      <c r="EI18" s="27"/>
      <c r="EJ18" s="27"/>
      <c r="EK18" s="27"/>
      <c r="EL18" s="27"/>
      <c r="EM18" s="27"/>
    </row>
    <row r="19" spans="1:143" s="8" customFormat="1" ht="30" customHeight="1" thickBot="1" x14ac:dyDescent="0.2">
      <c r="A19" s="91"/>
      <c r="B19" s="34">
        <f>+B18+0.1</f>
        <v>4.0999999999999996</v>
      </c>
      <c r="C19" s="34" t="s">
        <v>36</v>
      </c>
      <c r="D19" s="10" t="s">
        <v>24</v>
      </c>
      <c r="E19" s="11">
        <v>0.3</v>
      </c>
      <c r="F19" s="5">
        <f t="shared" ref="F19:F22" ca="1" si="21">F18+5</f>
        <v>45864</v>
      </c>
      <c r="G19" s="5">
        <f t="shared" ca="1" si="19"/>
        <v>45873</v>
      </c>
      <c r="H19" s="21">
        <v>10</v>
      </c>
      <c r="I19" s="97"/>
      <c r="J19" s="6"/>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27"/>
      <c r="BM19" s="27"/>
      <c r="BN19" s="27"/>
      <c r="BO19" s="27"/>
      <c r="BP19" s="27"/>
      <c r="BQ19" s="27"/>
      <c r="BR19" s="27"/>
      <c r="BS19" s="27"/>
      <c r="BT19" s="27"/>
      <c r="BU19" s="27"/>
      <c r="BV19" s="27"/>
      <c r="BW19" s="27"/>
      <c r="BX19" s="27"/>
      <c r="BY19" s="27"/>
      <c r="BZ19" s="27"/>
      <c r="CA19" s="27"/>
      <c r="CB19" s="27"/>
      <c r="CC19" s="27"/>
      <c r="CD19" s="27"/>
      <c r="CE19" s="27"/>
      <c r="CF19" s="27"/>
      <c r="CG19" s="27"/>
      <c r="CH19" s="27"/>
      <c r="CI19" s="27"/>
      <c r="CJ19" s="27"/>
      <c r="CK19" s="27"/>
      <c r="CL19" s="27"/>
      <c r="CM19" s="27"/>
      <c r="CN19" s="27"/>
      <c r="CO19" s="27"/>
      <c r="CP19" s="27"/>
      <c r="CQ19" s="27"/>
      <c r="CR19" s="27"/>
      <c r="CS19" s="27"/>
      <c r="CT19" s="27"/>
      <c r="CU19" s="27"/>
      <c r="CV19" s="27"/>
      <c r="CW19" s="27"/>
      <c r="CX19" s="27"/>
      <c r="CY19" s="27"/>
      <c r="CZ19" s="27"/>
      <c r="DA19" s="27"/>
      <c r="DB19" s="27"/>
      <c r="DC19" s="27"/>
      <c r="DD19" s="27"/>
      <c r="DE19" s="27"/>
      <c r="DF19" s="27"/>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row>
    <row r="20" spans="1:143" s="8" customFormat="1" ht="30" customHeight="1" thickBot="1" x14ac:dyDescent="0.2">
      <c r="A20" s="91"/>
      <c r="B20" s="34">
        <f>+B19+0.1</f>
        <v>4.1999999999999993</v>
      </c>
      <c r="C20" s="34" t="s">
        <v>37</v>
      </c>
      <c r="D20" s="10" t="s">
        <v>24</v>
      </c>
      <c r="E20" s="11">
        <v>0.2</v>
      </c>
      <c r="F20" s="5">
        <f t="shared" ca="1" si="21"/>
        <v>45869</v>
      </c>
      <c r="G20" s="5">
        <f t="shared" ca="1" si="19"/>
        <v>45877</v>
      </c>
      <c r="H20" s="21">
        <v>9</v>
      </c>
      <c r="I20" s="97"/>
      <c r="J20" s="6"/>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27"/>
      <c r="BM20" s="27"/>
      <c r="BN20" s="27"/>
      <c r="BO20" s="27"/>
      <c r="BP20" s="27"/>
      <c r="BQ20" s="27"/>
      <c r="BR20" s="27"/>
      <c r="BS20" s="27"/>
      <c r="BT20" s="27"/>
      <c r="BU20" s="27"/>
      <c r="BV20" s="27"/>
      <c r="BW20" s="27"/>
      <c r="BX20" s="27"/>
      <c r="BY20" s="27"/>
      <c r="BZ20" s="27"/>
      <c r="CA20" s="27"/>
      <c r="CB20" s="27"/>
      <c r="CC20" s="27"/>
      <c r="CD20" s="27"/>
      <c r="CE20" s="27"/>
      <c r="CF20" s="27"/>
      <c r="CG20" s="27"/>
      <c r="CH20" s="27"/>
      <c r="CI20" s="27"/>
      <c r="CJ20" s="27"/>
      <c r="CK20" s="27"/>
      <c r="CL20" s="27"/>
      <c r="CM20" s="27"/>
      <c r="CN20" s="27"/>
      <c r="CO20" s="27"/>
      <c r="CP20" s="27"/>
      <c r="CQ20" s="27"/>
      <c r="CR20" s="27"/>
      <c r="CS20" s="27"/>
      <c r="CT20" s="27"/>
      <c r="CU20" s="27"/>
      <c r="CV20" s="27"/>
      <c r="CW20" s="27"/>
      <c r="CX20" s="27"/>
      <c r="CY20" s="27"/>
      <c r="CZ20" s="27"/>
      <c r="DA20" s="27"/>
      <c r="DB20" s="27"/>
      <c r="DC20" s="27"/>
      <c r="DD20" s="27"/>
      <c r="DE20" s="27"/>
      <c r="DF20" s="27"/>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row>
    <row r="21" spans="1:143" s="8" customFormat="1" ht="30" customHeight="1" thickBot="1" x14ac:dyDescent="0.2">
      <c r="A21" s="91"/>
      <c r="B21" s="34">
        <f t="shared" ref="B21" si="22">+B20+0.1</f>
        <v>4.2999999999999989</v>
      </c>
      <c r="C21" s="34" t="s">
        <v>38</v>
      </c>
      <c r="D21" s="10" t="s">
        <v>35</v>
      </c>
      <c r="E21" s="11">
        <v>9.9999999999999103E-2</v>
      </c>
      <c r="F21" s="5">
        <f ca="1">F20+5</f>
        <v>45874</v>
      </c>
      <c r="G21" s="5">
        <f t="shared" ca="1" si="19"/>
        <v>45888</v>
      </c>
      <c r="H21" s="21">
        <v>15</v>
      </c>
      <c r="I21" s="97"/>
      <c r="J21" s="6"/>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c r="EI21" s="27"/>
      <c r="EJ21" s="27"/>
      <c r="EK21" s="27"/>
      <c r="EL21" s="27"/>
      <c r="EM21" s="27"/>
    </row>
    <row r="22" spans="1:143" s="8" customFormat="1" ht="30" customHeight="1" thickBot="1" x14ac:dyDescent="0.2">
      <c r="A22" s="91"/>
      <c r="B22" s="31">
        <v>5</v>
      </c>
      <c r="C22" s="31" t="s">
        <v>20</v>
      </c>
      <c r="D22" s="10" t="s">
        <v>22</v>
      </c>
      <c r="E22" s="11">
        <v>0.08</v>
      </c>
      <c r="F22" s="5">
        <f t="shared" ca="1" si="21"/>
        <v>45879</v>
      </c>
      <c r="G22" s="5">
        <f t="shared" ca="1" si="19"/>
        <v>45893</v>
      </c>
      <c r="H22" s="21">
        <v>15</v>
      </c>
      <c r="I22" s="97"/>
      <c r="J22" s="6"/>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EH22" s="27"/>
      <c r="EI22" s="27"/>
      <c r="EJ22" s="27"/>
      <c r="EK22" s="27"/>
      <c r="EL22" s="27"/>
      <c r="EM22" s="27"/>
    </row>
    <row r="23" spans="1:143" s="8" customFormat="1" ht="30" customHeight="1" thickBot="1" x14ac:dyDescent="0.2">
      <c r="A23" s="91"/>
      <c r="B23" s="31">
        <v>8</v>
      </c>
      <c r="C23" s="9"/>
      <c r="D23" s="10"/>
      <c r="E23" s="11">
        <v>0</v>
      </c>
      <c r="F23" s="5"/>
      <c r="G23" s="5">
        <f t="shared" si="19"/>
        <v>0</v>
      </c>
      <c r="H23" s="21">
        <v>1</v>
      </c>
      <c r="I23" s="97"/>
      <c r="J23" s="6"/>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EH23" s="27"/>
      <c r="EI23" s="27"/>
      <c r="EJ23" s="27"/>
      <c r="EK23" s="27"/>
      <c r="EL23" s="27"/>
      <c r="EM23" s="27"/>
    </row>
    <row r="24" spans="1:143" s="63" customFormat="1" ht="30" customHeight="1" thickBot="1" x14ac:dyDescent="0.2">
      <c r="A24" s="91"/>
      <c r="B24" s="55" t="s">
        <v>61</v>
      </c>
      <c r="C24" s="55"/>
      <c r="D24" s="56"/>
      <c r="E24" s="57"/>
      <c r="F24" s="58"/>
      <c r="G24" s="59"/>
      <c r="H24" s="60"/>
      <c r="I24" s="96"/>
      <c r="J24" s="61" t="str">
        <f t="shared" si="18"/>
        <v/>
      </c>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row>
    <row r="25" spans="1:143" s="8" customFormat="1" ht="30" customHeight="1" thickBot="1" x14ac:dyDescent="0.2">
      <c r="A25" s="91"/>
      <c r="B25" s="33">
        <v>1</v>
      </c>
      <c r="C25" s="33" t="s">
        <v>25</v>
      </c>
      <c r="D25" s="13" t="s">
        <v>39</v>
      </c>
      <c r="E25" s="14">
        <v>1</v>
      </c>
      <c r="F25" s="15">
        <f ca="1">F12+20</f>
        <v>45857</v>
      </c>
      <c r="G25" s="15">
        <f ca="1">F25+H25-1</f>
        <v>45871</v>
      </c>
      <c r="H25" s="24">
        <v>15</v>
      </c>
      <c r="I25" s="97"/>
      <c r="J25" s="6">
        <f t="shared" ca="1" si="18"/>
        <v>15</v>
      </c>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EH25" s="27"/>
      <c r="EI25" s="27"/>
      <c r="EJ25" s="27"/>
      <c r="EK25" s="27"/>
      <c r="EL25" s="27"/>
      <c r="EM25" s="27"/>
    </row>
    <row r="26" spans="1:143" s="8" customFormat="1" ht="30" customHeight="1" thickBot="1" x14ac:dyDescent="0.2">
      <c r="A26" s="90"/>
      <c r="B26" s="12">
        <f>B25+0.1</f>
        <v>1.1000000000000001</v>
      </c>
      <c r="C26" s="32" t="s">
        <v>26</v>
      </c>
      <c r="D26" s="13" t="s">
        <v>58</v>
      </c>
      <c r="E26" s="14">
        <v>0.9</v>
      </c>
      <c r="F26" s="15">
        <f ca="1">F25+10</f>
        <v>45867</v>
      </c>
      <c r="G26" s="15">
        <f t="shared" ref="G26:G27" ca="1" si="23">F26+H26-1</f>
        <v>45888</v>
      </c>
      <c r="H26" s="24">
        <v>22</v>
      </c>
      <c r="I26" s="97"/>
      <c r="J26" s="6">
        <f t="shared" ca="1" si="18"/>
        <v>22</v>
      </c>
      <c r="K26" s="27"/>
      <c r="L26" s="27"/>
      <c r="M26" s="27"/>
      <c r="N26" s="27"/>
      <c r="O26" s="27"/>
      <c r="P26" s="27"/>
      <c r="Q26" s="27"/>
      <c r="R26" s="27"/>
      <c r="S26" s="27"/>
      <c r="T26" s="27"/>
      <c r="U26" s="27"/>
      <c r="V26" s="27"/>
      <c r="W26" s="28"/>
      <c r="X26" s="28"/>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EH26" s="27"/>
      <c r="EI26" s="27"/>
      <c r="EJ26" s="27"/>
      <c r="EK26" s="27"/>
      <c r="EL26" s="27"/>
      <c r="EM26" s="27"/>
    </row>
    <row r="27" spans="1:143" s="8" customFormat="1" ht="30" customHeight="1" thickBot="1" x14ac:dyDescent="0.2">
      <c r="A27" s="90"/>
      <c r="B27" s="12">
        <f t="shared" ref="B27" si="24">B26+0.1</f>
        <v>1.2000000000000002</v>
      </c>
      <c r="C27" s="32" t="s">
        <v>27</v>
      </c>
      <c r="D27" s="13" t="s">
        <v>59</v>
      </c>
      <c r="E27" s="14">
        <v>0.8</v>
      </c>
      <c r="F27" s="15">
        <f t="shared" ref="F27" ca="1" si="25">F26+10</f>
        <v>45877</v>
      </c>
      <c r="G27" s="15">
        <f t="shared" ca="1" si="23"/>
        <v>45909</v>
      </c>
      <c r="H27" s="24">
        <v>33</v>
      </c>
      <c r="I27" s="97"/>
      <c r="J27" s="6">
        <f t="shared" ca="1" si="18"/>
        <v>33</v>
      </c>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EH27" s="27"/>
      <c r="EI27" s="27"/>
      <c r="EJ27" s="27"/>
      <c r="EK27" s="27"/>
      <c r="EL27" s="27"/>
      <c r="EM27" s="27"/>
    </row>
    <row r="28" spans="1:143" s="80" customFormat="1" ht="30" customHeight="1" thickBot="1" x14ac:dyDescent="0.2">
      <c r="A28" s="90"/>
      <c r="B28" s="72" t="s">
        <v>63</v>
      </c>
      <c r="C28" s="72"/>
      <c r="D28" s="73"/>
      <c r="E28" s="74"/>
      <c r="F28" s="75"/>
      <c r="G28" s="76"/>
      <c r="H28" s="77"/>
      <c r="I28" s="96"/>
      <c r="J28" s="78" t="str">
        <f t="shared" si="18"/>
        <v/>
      </c>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row>
    <row r="29" spans="1:143" s="8" customFormat="1" ht="30" customHeight="1" thickBot="1" x14ac:dyDescent="0.2">
      <c r="A29" s="90"/>
      <c r="B29" s="102">
        <v>1</v>
      </c>
      <c r="C29" s="102" t="s">
        <v>67</v>
      </c>
      <c r="D29" s="103" t="s">
        <v>39</v>
      </c>
      <c r="E29" s="104">
        <v>1</v>
      </c>
      <c r="F29" s="105">
        <f ca="1">G5+30</f>
        <v>45867</v>
      </c>
      <c r="G29" s="105">
        <f ca="1">F29+H29-1</f>
        <v>45878</v>
      </c>
      <c r="H29" s="106">
        <v>12</v>
      </c>
      <c r="I29" s="97"/>
      <c r="J29" s="6">
        <f t="shared" ca="1" si="18"/>
        <v>12</v>
      </c>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c r="EI29" s="27"/>
      <c r="EJ29" s="27"/>
      <c r="EK29" s="27"/>
      <c r="EL29" s="27"/>
      <c r="EM29" s="27"/>
    </row>
    <row r="30" spans="1:143" s="8" customFormat="1" ht="30" customHeight="1" thickBot="1" x14ac:dyDescent="0.2">
      <c r="A30" s="90"/>
      <c r="B30" s="107">
        <f t="shared" ref="B30:B31" si="26">+B29+0.1</f>
        <v>1.1000000000000001</v>
      </c>
      <c r="C30" s="102" t="s">
        <v>68</v>
      </c>
      <c r="D30" s="103" t="s">
        <v>39</v>
      </c>
      <c r="E30" s="104">
        <v>0.9</v>
      </c>
      <c r="F30" s="105">
        <f ca="1">F29+7</f>
        <v>45874</v>
      </c>
      <c r="G30" s="105">
        <f t="shared" ref="G30:G31" ca="1" si="27">F30+H30-1</f>
        <v>45893</v>
      </c>
      <c r="H30" s="106">
        <v>20</v>
      </c>
      <c r="I30" s="97"/>
      <c r="J30" s="6"/>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EH30" s="27"/>
      <c r="EI30" s="27"/>
      <c r="EJ30" s="27"/>
      <c r="EK30" s="27"/>
      <c r="EL30" s="27"/>
      <c r="EM30" s="27"/>
    </row>
    <row r="31" spans="1:143" s="8" customFormat="1" ht="30" customHeight="1" thickBot="1" x14ac:dyDescent="0.2">
      <c r="A31" s="90"/>
      <c r="B31" s="107">
        <f t="shared" si="26"/>
        <v>1.2000000000000002</v>
      </c>
      <c r="C31" s="102" t="s">
        <v>69</v>
      </c>
      <c r="D31" s="103" t="s">
        <v>39</v>
      </c>
      <c r="E31" s="104">
        <v>0.8</v>
      </c>
      <c r="F31" s="105">
        <f t="shared" ref="F31" ca="1" si="28">F30+7</f>
        <v>45881</v>
      </c>
      <c r="G31" s="105">
        <f t="shared" ca="1" si="27"/>
        <v>45915</v>
      </c>
      <c r="H31" s="106">
        <v>35</v>
      </c>
      <c r="I31" s="97"/>
      <c r="J31" s="6"/>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row>
    <row r="32" spans="1:143" s="71" customFormat="1" ht="30" customHeight="1" thickBot="1" x14ac:dyDescent="0.2">
      <c r="A32" s="90"/>
      <c r="B32" s="35" t="s">
        <v>87</v>
      </c>
      <c r="C32" s="35"/>
      <c r="D32" s="36"/>
      <c r="E32" s="37"/>
      <c r="F32" s="38"/>
      <c r="G32" s="39"/>
      <c r="H32" s="40"/>
      <c r="I32" s="96"/>
      <c r="J32" s="69" t="str">
        <f t="shared" si="18"/>
        <v/>
      </c>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row>
    <row r="33" spans="1:143" s="8" customFormat="1" ht="30" customHeight="1" thickBot="1" x14ac:dyDescent="0.2">
      <c r="A33" s="90"/>
      <c r="B33" s="100">
        <v>1</v>
      </c>
      <c r="C33" s="101" t="s">
        <v>88</v>
      </c>
      <c r="D33" s="42" t="s">
        <v>86</v>
      </c>
      <c r="E33" s="43">
        <v>0.25</v>
      </c>
      <c r="F33" s="44">
        <f ca="1">G5+20</f>
        <v>45857</v>
      </c>
      <c r="G33" s="44">
        <f ca="1">F33+H33</f>
        <v>45880</v>
      </c>
      <c r="H33" s="45">
        <v>23</v>
      </c>
      <c r="I33" s="97"/>
      <c r="J33" s="6">
        <f t="shared" ca="1" si="18"/>
        <v>24</v>
      </c>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27"/>
      <c r="DY33" s="27"/>
      <c r="DZ33" s="27"/>
      <c r="EA33" s="27"/>
      <c r="EB33" s="27"/>
      <c r="EC33" s="27"/>
      <c r="ED33" s="27"/>
      <c r="EE33" s="27"/>
      <c r="EF33" s="27"/>
      <c r="EG33" s="27"/>
      <c r="EH33" s="27"/>
      <c r="EI33" s="27"/>
      <c r="EJ33" s="27"/>
      <c r="EK33" s="27"/>
      <c r="EL33" s="27"/>
      <c r="EM33" s="27"/>
    </row>
    <row r="34" spans="1:143" s="8" customFormat="1" ht="30" customHeight="1" thickBot="1" x14ac:dyDescent="0.2">
      <c r="A34" s="90"/>
      <c r="B34" s="41">
        <f>B33+0.1</f>
        <v>1.1000000000000001</v>
      </c>
      <c r="C34" s="41" t="s">
        <v>89</v>
      </c>
      <c r="D34" s="42" t="s">
        <v>86</v>
      </c>
      <c r="E34" s="43">
        <v>0.5</v>
      </c>
      <c r="F34" s="44">
        <f ca="1">+F33+11</f>
        <v>45868</v>
      </c>
      <c r="G34" s="44">
        <f t="shared" ref="G34:G35" ca="1" si="29">F34+H34</f>
        <v>45890</v>
      </c>
      <c r="H34" s="45">
        <v>22</v>
      </c>
      <c r="I34" s="97"/>
      <c r="J34" s="6">
        <f t="shared" ca="1" si="18"/>
        <v>23</v>
      </c>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c r="EI34" s="27"/>
      <c r="EJ34" s="27"/>
      <c r="EK34" s="27"/>
      <c r="EL34" s="27"/>
      <c r="EM34" s="27"/>
    </row>
    <row r="35" spans="1:143" s="8" customFormat="1" ht="30" customHeight="1" thickBot="1" x14ac:dyDescent="0.2">
      <c r="A35" s="90"/>
      <c r="B35" s="41">
        <f t="shared" ref="B35" si="30">B34+0.1</f>
        <v>1.2000000000000002</v>
      </c>
      <c r="C35" s="41" t="s">
        <v>90</v>
      </c>
      <c r="D35" s="42" t="s">
        <v>86</v>
      </c>
      <c r="E35" s="43">
        <v>0.5</v>
      </c>
      <c r="F35" s="44">
        <f t="shared" ref="F35" ca="1" si="31">+F34+11</f>
        <v>45879</v>
      </c>
      <c r="G35" s="44">
        <f t="shared" ca="1" si="29"/>
        <v>45900</v>
      </c>
      <c r="H35" s="45">
        <v>21</v>
      </c>
      <c r="I35" s="97"/>
      <c r="J35" s="6">
        <f t="shared" ca="1" si="18"/>
        <v>22</v>
      </c>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c r="EI35" s="27"/>
      <c r="EJ35" s="27"/>
      <c r="EK35" s="27"/>
      <c r="EL35" s="27"/>
      <c r="EM35" s="27"/>
    </row>
    <row r="36" spans="1:143" s="89" customFormat="1" ht="30" customHeight="1" thickBot="1" x14ac:dyDescent="0.2">
      <c r="A36" s="90"/>
      <c r="B36" s="81" t="s">
        <v>81</v>
      </c>
      <c r="C36" s="81"/>
      <c r="D36" s="82"/>
      <c r="E36" s="83"/>
      <c r="F36" s="84"/>
      <c r="G36" s="85"/>
      <c r="H36" s="86"/>
      <c r="I36" s="96"/>
      <c r="J36" s="87" t="str">
        <f t="shared" si="18"/>
        <v/>
      </c>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S36" s="88"/>
      <c r="BT36" s="88"/>
      <c r="BU36" s="88"/>
      <c r="BV36" s="88"/>
      <c r="BW36" s="88"/>
      <c r="BX36" s="88"/>
      <c r="BY36" s="88"/>
      <c r="BZ36" s="88"/>
      <c r="CA36" s="88"/>
      <c r="CB36" s="88"/>
      <c r="CC36" s="88"/>
      <c r="CD36" s="88"/>
      <c r="CE36" s="88"/>
      <c r="CF36" s="88"/>
      <c r="CG36" s="88"/>
      <c r="CH36" s="88"/>
      <c r="CI36" s="88"/>
      <c r="CJ36" s="88"/>
      <c r="CK36" s="88"/>
      <c r="CL36" s="88"/>
      <c r="CM36" s="88"/>
      <c r="CN36" s="88"/>
      <c r="CO36" s="88"/>
      <c r="CP36" s="88"/>
      <c r="CQ36" s="88"/>
      <c r="CR36" s="88"/>
      <c r="CS36" s="88"/>
      <c r="CT36" s="88"/>
      <c r="CU36" s="88"/>
      <c r="CV36" s="88"/>
      <c r="CW36" s="88"/>
      <c r="CX36" s="88"/>
      <c r="CY36" s="88"/>
      <c r="CZ36" s="88"/>
      <c r="DA36" s="88"/>
      <c r="DB36" s="88"/>
      <c r="DC36" s="88"/>
      <c r="DD36" s="88"/>
      <c r="DE36" s="88"/>
      <c r="DF36" s="88"/>
      <c r="DG36" s="88"/>
      <c r="DH36" s="88"/>
      <c r="DI36" s="88"/>
      <c r="DJ36" s="88"/>
      <c r="DK36" s="88"/>
      <c r="DL36" s="88"/>
      <c r="DM36" s="88"/>
      <c r="DN36" s="88"/>
      <c r="DO36" s="88"/>
      <c r="DP36" s="88"/>
      <c r="DQ36" s="88"/>
      <c r="DR36" s="88"/>
      <c r="DS36" s="88"/>
      <c r="DT36" s="88"/>
      <c r="DU36" s="88"/>
      <c r="DV36" s="88"/>
      <c r="DW36" s="88"/>
      <c r="DX36" s="88"/>
      <c r="DY36" s="88"/>
      <c r="DZ36" s="88"/>
      <c r="EA36" s="88"/>
      <c r="EB36" s="88"/>
      <c r="EC36" s="88"/>
      <c r="ED36" s="88"/>
      <c r="EE36" s="88"/>
      <c r="EF36" s="88"/>
      <c r="EG36" s="88"/>
      <c r="EH36" s="88"/>
      <c r="EI36" s="88"/>
      <c r="EJ36" s="88"/>
      <c r="EK36" s="88"/>
      <c r="EL36" s="88"/>
      <c r="EM36" s="88"/>
    </row>
    <row r="37" spans="1:143" s="8" customFormat="1" ht="30" customHeight="1" thickBot="1" x14ac:dyDescent="0.2">
      <c r="A37" s="90"/>
      <c r="B37" s="109">
        <v>1</v>
      </c>
      <c r="C37" s="110" t="s">
        <v>105</v>
      </c>
      <c r="D37" s="111" t="s">
        <v>86</v>
      </c>
      <c r="E37" s="112">
        <v>0.9</v>
      </c>
      <c r="F37" s="113">
        <f ca="1">G5+30</f>
        <v>45867</v>
      </c>
      <c r="G37" s="113">
        <f ca="1">F37+H37</f>
        <v>45872</v>
      </c>
      <c r="H37" s="114">
        <v>5</v>
      </c>
      <c r="I37" s="97"/>
      <c r="J37" s="6">
        <f t="shared" ca="1" si="18"/>
        <v>6</v>
      </c>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c r="EK37" s="27"/>
      <c r="EL37" s="27"/>
      <c r="EM37" s="27"/>
    </row>
    <row r="38" spans="1:143" s="8" customFormat="1" ht="30" customHeight="1" thickBot="1" x14ac:dyDescent="0.2">
      <c r="A38" s="90"/>
      <c r="B38" s="115">
        <f>+B37+0.1</f>
        <v>1.1000000000000001</v>
      </c>
      <c r="C38" s="115" t="s">
        <v>106</v>
      </c>
      <c r="D38" s="111" t="s">
        <v>86</v>
      </c>
      <c r="E38" s="112">
        <v>0.8</v>
      </c>
      <c r="F38" s="113">
        <f ca="1">F37+5</f>
        <v>45872</v>
      </c>
      <c r="G38" s="113">
        <f t="shared" ref="G38:G39" ca="1" si="32">F38+H38</f>
        <v>45877</v>
      </c>
      <c r="H38" s="114">
        <v>5</v>
      </c>
      <c r="I38" s="97"/>
      <c r="J38" s="6">
        <f t="shared" ca="1" si="18"/>
        <v>6</v>
      </c>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c r="DK38" s="27"/>
      <c r="DL38" s="27"/>
      <c r="DM38" s="27"/>
      <c r="DN38" s="27"/>
      <c r="DO38" s="27"/>
      <c r="DP38" s="27"/>
      <c r="DQ38" s="27"/>
      <c r="DR38" s="27"/>
      <c r="DS38" s="27"/>
      <c r="DT38" s="27"/>
      <c r="DU38" s="27"/>
      <c r="DV38" s="27"/>
      <c r="DW38" s="27"/>
      <c r="DX38" s="27"/>
      <c r="DY38" s="27"/>
      <c r="DZ38" s="27"/>
      <c r="EA38" s="27"/>
      <c r="EB38" s="27"/>
      <c r="EC38" s="27"/>
      <c r="ED38" s="27"/>
      <c r="EE38" s="27"/>
      <c r="EF38" s="27"/>
      <c r="EG38" s="27"/>
      <c r="EH38" s="27"/>
      <c r="EI38" s="27"/>
      <c r="EJ38" s="27"/>
      <c r="EK38" s="27"/>
      <c r="EL38" s="27"/>
      <c r="EM38" s="27"/>
    </row>
    <row r="39" spans="1:143" s="8" customFormat="1" ht="30" customHeight="1" thickBot="1" x14ac:dyDescent="0.2">
      <c r="A39" s="90"/>
      <c r="B39" s="109">
        <v>2</v>
      </c>
      <c r="C39" s="110" t="s">
        <v>107</v>
      </c>
      <c r="D39" s="111" t="s">
        <v>116</v>
      </c>
      <c r="E39" s="112">
        <v>0.7</v>
      </c>
      <c r="F39" s="113">
        <f t="shared" ref="F39" ca="1" si="33">F38+5</f>
        <v>45877</v>
      </c>
      <c r="G39" s="113">
        <f t="shared" ca="1" si="32"/>
        <v>45897</v>
      </c>
      <c r="H39" s="114">
        <v>20</v>
      </c>
      <c r="I39" s="97"/>
      <c r="J39" s="6">
        <f t="shared" ca="1" si="18"/>
        <v>21</v>
      </c>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c r="DK39" s="27"/>
      <c r="DL39" s="27"/>
      <c r="DM39" s="27"/>
      <c r="DN39" s="27"/>
      <c r="DO39" s="27"/>
      <c r="DP39" s="27"/>
      <c r="DQ39" s="27"/>
      <c r="DR39" s="27"/>
      <c r="DS39" s="27"/>
      <c r="DT39" s="27"/>
      <c r="DU39" s="27"/>
      <c r="DV39" s="27"/>
      <c r="DW39" s="27"/>
      <c r="DX39" s="27"/>
      <c r="DY39" s="27"/>
      <c r="DZ39" s="27"/>
      <c r="EA39" s="27"/>
      <c r="EB39" s="27"/>
      <c r="EC39" s="27"/>
      <c r="ED39" s="27"/>
      <c r="EE39" s="27"/>
      <c r="EF39" s="27"/>
      <c r="EG39" s="27"/>
      <c r="EH39" s="27"/>
      <c r="EI39" s="27"/>
      <c r="EJ39" s="27"/>
      <c r="EK39" s="27"/>
      <c r="EL39" s="27"/>
      <c r="EM39" s="27"/>
    </row>
    <row r="40" spans="1:143" s="8" customFormat="1" ht="30" customHeight="1" thickBot="1" x14ac:dyDescent="0.2">
      <c r="A40" s="90"/>
      <c r="B40" s="16"/>
      <c r="C40" s="16"/>
      <c r="D40" s="17"/>
      <c r="E40" s="18"/>
      <c r="F40" s="19"/>
      <c r="G40" s="19"/>
      <c r="H40" s="26"/>
      <c r="I40" s="97"/>
      <c r="J40" s="6" t="str">
        <f t="shared" si="18"/>
        <v/>
      </c>
    </row>
    <row r="41" spans="1:143" s="25" customFormat="1" ht="19" customHeight="1" x14ac:dyDescent="0.15">
      <c r="A41" s="153"/>
      <c r="B41" s="152" t="s">
        <v>121</v>
      </c>
      <c r="C41" s="152"/>
      <c r="D41" s="152"/>
      <c r="E41" s="152"/>
      <c r="F41" s="152"/>
      <c r="G41" s="152"/>
      <c r="H41" s="152"/>
      <c r="I41" s="152"/>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c r="BQ41" s="151"/>
      <c r="BR41" s="151"/>
      <c r="BS41" s="151"/>
      <c r="BT41" s="151"/>
      <c r="BU41" s="151"/>
      <c r="BV41" s="151"/>
      <c r="BW41" s="151"/>
      <c r="BX41" s="151"/>
      <c r="BY41" s="151"/>
      <c r="BZ41" s="151"/>
      <c r="CA41" s="151"/>
      <c r="CB41" s="151"/>
      <c r="CC41" s="151"/>
      <c r="CD41" s="151"/>
      <c r="CE41" s="151"/>
      <c r="CF41" s="151"/>
      <c r="CG41" s="151"/>
      <c r="CH41" s="151"/>
      <c r="CI41" s="151"/>
      <c r="CJ41" s="151"/>
      <c r="CK41" s="151"/>
      <c r="CL41" s="151"/>
    </row>
    <row r="42" spans="1:143" s="64" customFormat="1" ht="30" customHeight="1" x14ac:dyDescent="0.15">
      <c r="A42" s="90"/>
      <c r="F42" s="65"/>
      <c r="I42" s="93"/>
    </row>
    <row r="43" spans="1:143" s="64" customFormat="1" ht="30" customHeight="1" x14ac:dyDescent="0.15">
      <c r="A43" s="90"/>
      <c r="D43" s="66"/>
      <c r="F43" s="65"/>
      <c r="G43" s="67"/>
      <c r="H43" s="67"/>
      <c r="I43" s="99"/>
    </row>
    <row r="44" spans="1:143" s="64" customFormat="1" ht="30" customHeight="1" x14ac:dyDescent="0.15">
      <c r="A44" s="90"/>
      <c r="D44" s="68"/>
      <c r="F44" s="65"/>
      <c r="I44" s="93"/>
    </row>
    <row r="45" spans="1:143" s="64" customFormat="1" ht="30" customHeight="1" x14ac:dyDescent="0.15">
      <c r="A45" s="90"/>
      <c r="F45" s="65"/>
      <c r="I45" s="93"/>
    </row>
    <row r="46" spans="1:143" s="64" customFormat="1" ht="30" customHeight="1" x14ac:dyDescent="0.15">
      <c r="A46" s="90"/>
      <c r="F46" s="65"/>
      <c r="I46" s="93"/>
    </row>
    <row r="47" spans="1:143" s="64" customFormat="1" ht="30" customHeight="1" x14ac:dyDescent="0.15">
      <c r="A47" s="90"/>
      <c r="F47" s="65"/>
      <c r="I47" s="93"/>
    </row>
    <row r="48" spans="1:143" s="64" customFormat="1" ht="30" customHeight="1" x14ac:dyDescent="0.15">
      <c r="A48" s="90"/>
      <c r="F48" s="65"/>
      <c r="I48" s="93"/>
    </row>
    <row r="49" spans="1:9" s="64" customFormat="1" ht="30" customHeight="1" x14ac:dyDescent="0.15">
      <c r="A49" s="90"/>
      <c r="F49" s="65"/>
      <c r="I49" s="93"/>
    </row>
    <row r="50" spans="1:9" s="64" customFormat="1" ht="30" customHeight="1" x14ac:dyDescent="0.15">
      <c r="A50" s="90"/>
      <c r="F50" s="65"/>
      <c r="I50" s="93"/>
    </row>
    <row r="51" spans="1:9" s="64" customFormat="1" ht="30" customHeight="1" x14ac:dyDescent="0.15">
      <c r="A51" s="90"/>
      <c r="F51" s="65"/>
      <c r="I51" s="93"/>
    </row>
    <row r="52" spans="1:9" s="64" customFormat="1" ht="30" customHeight="1" x14ac:dyDescent="0.15">
      <c r="A52" s="90"/>
      <c r="F52" s="65"/>
      <c r="I52" s="93"/>
    </row>
    <row r="53" spans="1:9" s="64" customFormat="1" ht="30" customHeight="1" x14ac:dyDescent="0.15">
      <c r="A53" s="90"/>
      <c r="F53" s="65"/>
      <c r="I53" s="93"/>
    </row>
    <row r="54" spans="1:9" s="64" customFormat="1" ht="30" customHeight="1" x14ac:dyDescent="0.15">
      <c r="A54" s="90"/>
      <c r="F54" s="65"/>
      <c r="I54" s="93"/>
    </row>
    <row r="55" spans="1:9" s="64" customFormat="1" ht="30" customHeight="1" x14ac:dyDescent="0.15">
      <c r="A55" s="90"/>
      <c r="F55" s="65"/>
      <c r="I55" s="93"/>
    </row>
    <row r="56" spans="1:9" s="64" customFormat="1" ht="30" customHeight="1" x14ac:dyDescent="0.15">
      <c r="A56" s="90"/>
      <c r="F56" s="65"/>
      <c r="I56" s="93"/>
    </row>
    <row r="57" spans="1:9" s="64" customFormat="1" ht="30" customHeight="1" x14ac:dyDescent="0.15">
      <c r="A57" s="90"/>
      <c r="F57" s="65"/>
      <c r="I57" s="93"/>
    </row>
    <row r="58" spans="1:9" s="64" customFormat="1" ht="30" customHeight="1" x14ac:dyDescent="0.15">
      <c r="A58" s="90"/>
      <c r="F58" s="65"/>
      <c r="I58" s="93"/>
    </row>
    <row r="59" spans="1:9" s="64" customFormat="1" ht="30" customHeight="1" x14ac:dyDescent="0.15">
      <c r="A59" s="90"/>
      <c r="F59" s="65"/>
      <c r="I59" s="93"/>
    </row>
    <row r="60" spans="1:9" s="64" customFormat="1" ht="30" customHeight="1" x14ac:dyDescent="0.15">
      <c r="A60" s="90"/>
      <c r="F60" s="65"/>
      <c r="I60" s="93"/>
    </row>
    <row r="61" spans="1:9" s="64" customFormat="1" ht="30" customHeight="1" x14ac:dyDescent="0.15">
      <c r="A61" s="90"/>
      <c r="F61" s="65"/>
      <c r="I61" s="93"/>
    </row>
    <row r="62" spans="1:9" s="64" customFormat="1" ht="30" customHeight="1" x14ac:dyDescent="0.15">
      <c r="A62" s="90"/>
      <c r="F62" s="65"/>
      <c r="I62" s="93"/>
    </row>
    <row r="63" spans="1:9" s="64" customFormat="1" ht="30" customHeight="1" x14ac:dyDescent="0.15">
      <c r="A63" s="90"/>
      <c r="F63" s="65"/>
      <c r="I63" s="93"/>
    </row>
    <row r="64" spans="1:9" s="64" customFormat="1" ht="30" customHeight="1" x14ac:dyDescent="0.15">
      <c r="A64" s="90"/>
      <c r="F64" s="65"/>
      <c r="I64" s="93"/>
    </row>
    <row r="65" spans="1:9" s="64" customFormat="1" ht="30" customHeight="1" x14ac:dyDescent="0.15">
      <c r="A65" s="90"/>
      <c r="F65" s="65"/>
      <c r="I65" s="93"/>
    </row>
    <row r="66" spans="1:9" s="64" customFormat="1" ht="30" customHeight="1" x14ac:dyDescent="0.15">
      <c r="A66" s="90"/>
      <c r="F66" s="65"/>
      <c r="I66" s="93"/>
    </row>
    <row r="67" spans="1:9" s="64" customFormat="1" ht="30" customHeight="1" x14ac:dyDescent="0.15">
      <c r="A67" s="90"/>
      <c r="F67" s="65"/>
      <c r="I67" s="93"/>
    </row>
    <row r="68" spans="1:9" s="64" customFormat="1" ht="30" customHeight="1" x14ac:dyDescent="0.15">
      <c r="A68" s="90"/>
      <c r="F68" s="65"/>
      <c r="I68" s="93"/>
    </row>
    <row r="69" spans="1:9" s="64" customFormat="1" ht="30" customHeight="1" x14ac:dyDescent="0.15">
      <c r="A69" s="90"/>
      <c r="F69" s="65"/>
      <c r="I69" s="93"/>
    </row>
    <row r="70" spans="1:9" s="64" customFormat="1" ht="30" customHeight="1" x14ac:dyDescent="0.15">
      <c r="A70" s="90"/>
      <c r="F70" s="65"/>
      <c r="I70" s="93"/>
    </row>
    <row r="71" spans="1:9" s="64" customFormat="1" ht="30" customHeight="1" x14ac:dyDescent="0.15">
      <c r="A71" s="90"/>
      <c r="F71" s="65"/>
      <c r="I71" s="93"/>
    </row>
    <row r="72" spans="1:9" s="64" customFormat="1" ht="30" customHeight="1" x14ac:dyDescent="0.15">
      <c r="A72" s="90"/>
      <c r="F72" s="65"/>
      <c r="I72" s="93"/>
    </row>
    <row r="73" spans="1:9" s="64" customFormat="1" ht="30" customHeight="1" x14ac:dyDescent="0.15">
      <c r="A73" s="90"/>
      <c r="F73" s="65"/>
      <c r="I73" s="93"/>
    </row>
    <row r="74" spans="1:9" s="64" customFormat="1" ht="30" customHeight="1" x14ac:dyDescent="0.15">
      <c r="A74" s="90"/>
      <c r="F74" s="65"/>
      <c r="I74" s="93"/>
    </row>
    <row r="75" spans="1:9" s="64" customFormat="1" ht="30" customHeight="1" x14ac:dyDescent="0.15">
      <c r="A75" s="90"/>
      <c r="F75" s="65"/>
      <c r="I75" s="93"/>
    </row>
    <row r="76" spans="1:9" s="64" customFormat="1" ht="30" customHeight="1" x14ac:dyDescent="0.15">
      <c r="A76" s="90"/>
      <c r="F76" s="65"/>
      <c r="I76" s="93"/>
    </row>
    <row r="77" spans="1:9" s="64" customFormat="1" ht="30" customHeight="1" x14ac:dyDescent="0.15">
      <c r="A77" s="90"/>
      <c r="F77" s="65"/>
      <c r="I77" s="93"/>
    </row>
    <row r="78" spans="1:9" s="64" customFormat="1" ht="30" customHeight="1" x14ac:dyDescent="0.15">
      <c r="A78" s="90"/>
      <c r="F78" s="65"/>
      <c r="I78" s="93"/>
    </row>
    <row r="79" spans="1:9" s="64" customFormat="1" ht="30" customHeight="1" x14ac:dyDescent="0.15">
      <c r="A79" s="90"/>
      <c r="F79" s="65"/>
      <c r="I79" s="93"/>
    </row>
    <row r="80" spans="1:9" s="64" customFormat="1" ht="30" customHeight="1" x14ac:dyDescent="0.15">
      <c r="A80" s="90"/>
      <c r="F80" s="65"/>
      <c r="I80" s="93"/>
    </row>
    <row r="81" spans="1:9" s="64" customFormat="1" ht="30" customHeight="1" x14ac:dyDescent="0.15">
      <c r="A81" s="90"/>
      <c r="F81" s="65"/>
      <c r="I81" s="93"/>
    </row>
    <row r="82" spans="1:9" s="64" customFormat="1" ht="30" customHeight="1" x14ac:dyDescent="0.15">
      <c r="A82" s="90"/>
      <c r="F82" s="65"/>
      <c r="I82" s="93"/>
    </row>
    <row r="83" spans="1:9" s="64" customFormat="1" ht="30" customHeight="1" x14ac:dyDescent="0.15">
      <c r="A83" s="90"/>
      <c r="F83" s="65"/>
      <c r="I83" s="93"/>
    </row>
    <row r="84" spans="1:9" s="64" customFormat="1" ht="30" customHeight="1" x14ac:dyDescent="0.15">
      <c r="A84" s="90"/>
      <c r="F84" s="65"/>
      <c r="I84" s="93"/>
    </row>
    <row r="85" spans="1:9" s="64" customFormat="1" ht="30" customHeight="1" x14ac:dyDescent="0.15">
      <c r="A85" s="90"/>
      <c r="F85" s="65"/>
      <c r="I85" s="93"/>
    </row>
    <row r="86" spans="1:9" s="64" customFormat="1" ht="30" customHeight="1" x14ac:dyDescent="0.15">
      <c r="A86" s="90"/>
      <c r="F86" s="65"/>
      <c r="I86" s="93"/>
    </row>
    <row r="87" spans="1:9" s="64" customFormat="1" ht="30" customHeight="1" x14ac:dyDescent="0.15">
      <c r="A87" s="90"/>
      <c r="F87" s="65"/>
      <c r="I87" s="93"/>
    </row>
    <row r="88" spans="1:9" s="64" customFormat="1" ht="30" customHeight="1" x14ac:dyDescent="0.15">
      <c r="A88" s="90"/>
      <c r="F88" s="65"/>
      <c r="I88" s="93"/>
    </row>
    <row r="89" spans="1:9" s="64" customFormat="1" ht="30" customHeight="1" x14ac:dyDescent="0.15">
      <c r="A89" s="90"/>
      <c r="F89" s="65"/>
      <c r="I89" s="93"/>
    </row>
    <row r="90" spans="1:9" s="64" customFormat="1" ht="30" customHeight="1" x14ac:dyDescent="0.15">
      <c r="A90" s="90"/>
      <c r="F90" s="65"/>
      <c r="I90" s="93"/>
    </row>
    <row r="91" spans="1:9" s="64" customFormat="1" ht="30" customHeight="1" x14ac:dyDescent="0.15">
      <c r="A91" s="90"/>
      <c r="F91" s="65"/>
      <c r="I91" s="93"/>
    </row>
    <row r="92" spans="1:9" s="64" customFormat="1" ht="30" customHeight="1" x14ac:dyDescent="0.15">
      <c r="A92" s="90"/>
      <c r="F92" s="65"/>
      <c r="I92" s="93"/>
    </row>
    <row r="93" spans="1:9" s="64" customFormat="1" ht="30" customHeight="1" x14ac:dyDescent="0.15">
      <c r="A93" s="90"/>
      <c r="F93" s="65"/>
      <c r="I93" s="93"/>
    </row>
    <row r="94" spans="1:9" s="64" customFormat="1" ht="30" customHeight="1" x14ac:dyDescent="0.15">
      <c r="A94" s="90"/>
      <c r="F94" s="65"/>
      <c r="I94" s="93"/>
    </row>
    <row r="95" spans="1:9" s="64" customFormat="1" ht="30" customHeight="1" x14ac:dyDescent="0.15">
      <c r="A95" s="90"/>
      <c r="F95" s="65"/>
      <c r="I95" s="93"/>
    </row>
    <row r="96" spans="1:9" s="64" customFormat="1" ht="30" customHeight="1" x14ac:dyDescent="0.15">
      <c r="A96" s="90"/>
      <c r="F96" s="65"/>
      <c r="I96" s="93"/>
    </row>
    <row r="97" spans="1:9" s="64" customFormat="1" ht="30" customHeight="1" x14ac:dyDescent="0.15">
      <c r="A97" s="90"/>
      <c r="F97" s="65"/>
      <c r="I97" s="93"/>
    </row>
    <row r="98" spans="1:9" s="64" customFormat="1" ht="30" customHeight="1" x14ac:dyDescent="0.15">
      <c r="A98" s="90"/>
      <c r="F98" s="65"/>
      <c r="I98" s="93"/>
    </row>
    <row r="99" spans="1:9" s="64" customFormat="1" ht="30" customHeight="1" x14ac:dyDescent="0.15">
      <c r="A99" s="90"/>
      <c r="F99" s="65"/>
      <c r="I99" s="93"/>
    </row>
    <row r="100" spans="1:9" s="64" customFormat="1" ht="30" customHeight="1" x14ac:dyDescent="0.15">
      <c r="A100" s="90"/>
      <c r="F100" s="65"/>
      <c r="I100" s="93"/>
    </row>
    <row r="101" spans="1:9" s="64" customFormat="1" ht="30" customHeight="1" x14ac:dyDescent="0.15">
      <c r="A101" s="90"/>
      <c r="F101" s="65"/>
      <c r="I101" s="93"/>
    </row>
    <row r="102" spans="1:9" s="64" customFormat="1" ht="30" customHeight="1" x14ac:dyDescent="0.15">
      <c r="A102" s="90"/>
      <c r="F102" s="65"/>
      <c r="I102" s="93"/>
    </row>
    <row r="103" spans="1:9" s="64" customFormat="1" ht="30" customHeight="1" x14ac:dyDescent="0.15">
      <c r="A103" s="90"/>
      <c r="F103" s="65"/>
      <c r="I103" s="93"/>
    </row>
    <row r="104" spans="1:9" s="64" customFormat="1" ht="30" customHeight="1" x14ac:dyDescent="0.15">
      <c r="A104" s="90"/>
      <c r="F104" s="65"/>
      <c r="I104" s="93"/>
    </row>
    <row r="105" spans="1:9" s="64" customFormat="1" ht="30" customHeight="1" x14ac:dyDescent="0.15">
      <c r="A105" s="90"/>
      <c r="F105" s="65"/>
      <c r="I105" s="93"/>
    </row>
    <row r="106" spans="1:9" s="64" customFormat="1" ht="30" customHeight="1" x14ac:dyDescent="0.15">
      <c r="A106" s="90"/>
      <c r="F106" s="65"/>
      <c r="I106" s="93"/>
    </row>
    <row r="107" spans="1:9" s="64" customFormat="1" ht="30" customHeight="1" x14ac:dyDescent="0.15">
      <c r="A107" s="90"/>
      <c r="F107" s="65"/>
      <c r="I107" s="93"/>
    </row>
    <row r="108" spans="1:9" s="64" customFormat="1" ht="30" customHeight="1" x14ac:dyDescent="0.15">
      <c r="A108" s="90"/>
      <c r="F108" s="65"/>
      <c r="I108" s="93"/>
    </row>
    <row r="109" spans="1:9" s="64" customFormat="1" ht="30" customHeight="1" x14ac:dyDescent="0.15">
      <c r="A109" s="90"/>
      <c r="F109" s="65"/>
      <c r="I109" s="93"/>
    </row>
    <row r="110" spans="1:9" s="64" customFormat="1" ht="30" customHeight="1" x14ac:dyDescent="0.15">
      <c r="A110" s="90"/>
      <c r="F110" s="65"/>
      <c r="I110" s="93"/>
    </row>
    <row r="111" spans="1:9" s="64" customFormat="1" ht="30" customHeight="1" x14ac:dyDescent="0.15">
      <c r="A111" s="90"/>
      <c r="F111" s="65"/>
      <c r="I111" s="93"/>
    </row>
    <row r="112" spans="1:9" s="64" customFormat="1" ht="30" customHeight="1" x14ac:dyDescent="0.15">
      <c r="A112" s="90"/>
      <c r="F112" s="65"/>
      <c r="I112" s="93"/>
    </row>
    <row r="113" spans="1:9" s="64" customFormat="1" ht="30" customHeight="1" x14ac:dyDescent="0.15">
      <c r="A113" s="90"/>
      <c r="F113" s="65"/>
      <c r="I113" s="93"/>
    </row>
    <row r="114" spans="1:9" s="64" customFormat="1" ht="30" customHeight="1" x14ac:dyDescent="0.15">
      <c r="A114" s="90"/>
      <c r="F114" s="65"/>
      <c r="I114" s="93"/>
    </row>
    <row r="115" spans="1:9" s="64" customFormat="1" ht="30" customHeight="1" x14ac:dyDescent="0.15">
      <c r="A115" s="90"/>
      <c r="F115" s="65"/>
      <c r="I115" s="93"/>
    </row>
    <row r="116" spans="1:9" s="64" customFormat="1" ht="30" customHeight="1" x14ac:dyDescent="0.15">
      <c r="A116" s="90"/>
      <c r="F116" s="65"/>
      <c r="I116" s="93"/>
    </row>
    <row r="117" spans="1:9" s="64" customFormat="1" ht="30" customHeight="1" x14ac:dyDescent="0.15">
      <c r="A117" s="90"/>
      <c r="F117" s="65"/>
      <c r="I117" s="93"/>
    </row>
    <row r="118" spans="1:9" s="64" customFormat="1" ht="30" customHeight="1" x14ac:dyDescent="0.15">
      <c r="A118" s="90"/>
      <c r="F118" s="65"/>
      <c r="I118" s="93"/>
    </row>
    <row r="119" spans="1:9" s="64" customFormat="1" ht="30" customHeight="1" x14ac:dyDescent="0.15">
      <c r="A119" s="90"/>
      <c r="F119" s="65"/>
      <c r="I119" s="93"/>
    </row>
    <row r="120" spans="1:9" s="64" customFormat="1" ht="30" customHeight="1" x14ac:dyDescent="0.15">
      <c r="A120" s="90"/>
      <c r="F120" s="65"/>
      <c r="I120" s="93"/>
    </row>
    <row r="121" spans="1:9" s="64" customFormat="1" ht="30" customHeight="1" x14ac:dyDescent="0.15">
      <c r="A121" s="90"/>
      <c r="F121" s="65"/>
      <c r="I121" s="93"/>
    </row>
    <row r="122" spans="1:9" s="64" customFormat="1" ht="30" customHeight="1" x14ac:dyDescent="0.15">
      <c r="A122" s="90"/>
      <c r="F122" s="65"/>
      <c r="I122" s="93"/>
    </row>
    <row r="123" spans="1:9" s="64" customFormat="1" ht="30" customHeight="1" x14ac:dyDescent="0.15">
      <c r="A123" s="90"/>
      <c r="F123" s="65"/>
      <c r="I123" s="93"/>
    </row>
    <row r="124" spans="1:9" s="64" customFormat="1" ht="30" customHeight="1" x14ac:dyDescent="0.15">
      <c r="A124" s="90"/>
      <c r="F124" s="65"/>
      <c r="I124" s="93"/>
    </row>
    <row r="125" spans="1:9" s="64" customFormat="1" ht="30" customHeight="1" x14ac:dyDescent="0.15">
      <c r="A125" s="90"/>
      <c r="F125" s="65"/>
      <c r="I125" s="93"/>
    </row>
    <row r="126" spans="1:9" s="64" customFormat="1" ht="30" customHeight="1" x14ac:dyDescent="0.15">
      <c r="A126" s="90"/>
      <c r="F126" s="65"/>
      <c r="I126" s="93"/>
    </row>
    <row r="127" spans="1:9" s="64" customFormat="1" ht="30" customHeight="1" x14ac:dyDescent="0.15">
      <c r="A127" s="90"/>
      <c r="F127" s="65"/>
      <c r="I127" s="93"/>
    </row>
    <row r="128" spans="1:9" s="64" customFormat="1" ht="30" customHeight="1" x14ac:dyDescent="0.15">
      <c r="A128" s="90"/>
      <c r="F128" s="65"/>
      <c r="I128" s="93"/>
    </row>
    <row r="129" spans="1:9" s="64" customFormat="1" ht="30" customHeight="1" x14ac:dyDescent="0.15">
      <c r="A129" s="90"/>
      <c r="F129" s="65"/>
      <c r="I129" s="93"/>
    </row>
    <row r="130" spans="1:9" s="64" customFormat="1" ht="30" customHeight="1" x14ac:dyDescent="0.15">
      <c r="A130" s="90"/>
      <c r="F130" s="65"/>
      <c r="I130" s="93"/>
    </row>
    <row r="131" spans="1:9" s="64" customFormat="1" ht="30" customHeight="1" x14ac:dyDescent="0.15">
      <c r="A131" s="90"/>
      <c r="F131" s="65"/>
      <c r="I131" s="93"/>
    </row>
    <row r="132" spans="1:9" s="64" customFormat="1" ht="30" customHeight="1" x14ac:dyDescent="0.15">
      <c r="A132" s="90"/>
      <c r="F132" s="65"/>
      <c r="I132" s="93"/>
    </row>
    <row r="133" spans="1:9" s="64" customFormat="1" ht="30" customHeight="1" x14ac:dyDescent="0.15">
      <c r="A133" s="90"/>
      <c r="F133" s="65"/>
      <c r="I133" s="93"/>
    </row>
    <row r="134" spans="1:9" s="64" customFormat="1" ht="30" customHeight="1" x14ac:dyDescent="0.15">
      <c r="A134" s="90"/>
      <c r="F134" s="65"/>
      <c r="I134" s="93"/>
    </row>
    <row r="135" spans="1:9" s="64" customFormat="1" ht="30" customHeight="1" x14ac:dyDescent="0.15">
      <c r="A135" s="90"/>
      <c r="F135" s="65"/>
      <c r="I135" s="93"/>
    </row>
    <row r="136" spans="1:9" s="64" customFormat="1" ht="30" customHeight="1" x14ac:dyDescent="0.15">
      <c r="A136" s="90"/>
      <c r="F136" s="65"/>
      <c r="I136" s="93"/>
    </row>
    <row r="137" spans="1:9" s="64" customFormat="1" ht="30" customHeight="1" x14ac:dyDescent="0.15">
      <c r="A137" s="90"/>
      <c r="F137" s="65"/>
      <c r="I137" s="93"/>
    </row>
    <row r="138" spans="1:9" s="64" customFormat="1" ht="30" customHeight="1" x14ac:dyDescent="0.15">
      <c r="A138" s="90"/>
      <c r="F138" s="65"/>
      <c r="I138" s="93"/>
    </row>
    <row r="139" spans="1:9" s="64" customFormat="1" ht="30" customHeight="1" x14ac:dyDescent="0.15">
      <c r="A139" s="90"/>
      <c r="F139" s="65"/>
      <c r="I139" s="93"/>
    </row>
    <row r="140" spans="1:9" s="64" customFormat="1" ht="30" customHeight="1" x14ac:dyDescent="0.15">
      <c r="A140" s="90"/>
      <c r="F140" s="65"/>
      <c r="I140" s="93"/>
    </row>
    <row r="141" spans="1:9" s="64" customFormat="1" ht="30" customHeight="1" x14ac:dyDescent="0.15">
      <c r="A141" s="90"/>
      <c r="F141" s="65"/>
      <c r="I141" s="93"/>
    </row>
    <row r="142" spans="1:9" s="64" customFormat="1" ht="30" customHeight="1" x14ac:dyDescent="0.15">
      <c r="A142" s="90"/>
      <c r="F142" s="65"/>
      <c r="I142" s="93"/>
    </row>
    <row r="143" spans="1:9" s="64" customFormat="1" ht="30" customHeight="1" x14ac:dyDescent="0.15">
      <c r="A143" s="90"/>
      <c r="F143" s="65"/>
      <c r="I143" s="93"/>
    </row>
    <row r="144" spans="1:9" s="64" customFormat="1" ht="30" customHeight="1" x14ac:dyDescent="0.15">
      <c r="A144" s="90"/>
      <c r="F144" s="65"/>
      <c r="I144" s="93"/>
    </row>
    <row r="145" spans="1:9" s="64" customFormat="1" ht="30" customHeight="1" x14ac:dyDescent="0.15">
      <c r="A145" s="90"/>
      <c r="F145" s="65"/>
      <c r="I145" s="93"/>
    </row>
    <row r="146" spans="1:9" s="64" customFormat="1" ht="30" customHeight="1" x14ac:dyDescent="0.15">
      <c r="A146" s="90"/>
      <c r="F146" s="65"/>
      <c r="I146" s="93"/>
    </row>
    <row r="147" spans="1:9" s="64" customFormat="1" ht="30" customHeight="1" x14ac:dyDescent="0.15">
      <c r="A147" s="90"/>
      <c r="F147" s="65"/>
      <c r="I147" s="93"/>
    </row>
    <row r="148" spans="1:9" s="64" customFormat="1" ht="30" customHeight="1" x14ac:dyDescent="0.15">
      <c r="A148" s="90"/>
      <c r="F148" s="65"/>
      <c r="I148" s="93"/>
    </row>
    <row r="149" spans="1:9" s="64" customFormat="1" ht="30" customHeight="1" x14ac:dyDescent="0.15">
      <c r="A149" s="90"/>
      <c r="F149" s="65"/>
      <c r="I149" s="93"/>
    </row>
    <row r="150" spans="1:9" s="64" customFormat="1" ht="30" customHeight="1" x14ac:dyDescent="0.15">
      <c r="A150" s="90"/>
      <c r="F150" s="65"/>
      <c r="I150" s="93"/>
    </row>
    <row r="151" spans="1:9" s="64" customFormat="1" ht="30" customHeight="1" x14ac:dyDescent="0.15">
      <c r="A151" s="90"/>
      <c r="F151" s="65"/>
      <c r="I151" s="93"/>
    </row>
    <row r="152" spans="1:9" s="64" customFormat="1" ht="30" customHeight="1" x14ac:dyDescent="0.15">
      <c r="A152" s="90"/>
      <c r="F152" s="65"/>
      <c r="I152" s="93"/>
    </row>
    <row r="153" spans="1:9" s="64" customFormat="1" ht="30" customHeight="1" x14ac:dyDescent="0.15">
      <c r="A153" s="90"/>
      <c r="F153" s="65"/>
      <c r="I153" s="93"/>
    </row>
    <row r="154" spans="1:9" s="64" customFormat="1" ht="30" customHeight="1" x14ac:dyDescent="0.15">
      <c r="A154" s="90"/>
      <c r="F154" s="65"/>
      <c r="I154" s="93"/>
    </row>
    <row r="155" spans="1:9" s="64" customFormat="1" ht="30" customHeight="1" x14ac:dyDescent="0.15">
      <c r="A155" s="90"/>
      <c r="F155" s="65"/>
      <c r="I155" s="93"/>
    </row>
    <row r="156" spans="1:9" s="64" customFormat="1" ht="30" customHeight="1" x14ac:dyDescent="0.15">
      <c r="A156" s="90"/>
      <c r="F156" s="65"/>
      <c r="I156" s="93"/>
    </row>
    <row r="157" spans="1:9" s="64" customFormat="1" ht="30" customHeight="1" x14ac:dyDescent="0.15">
      <c r="A157" s="90"/>
      <c r="F157" s="65"/>
      <c r="I157" s="93"/>
    </row>
    <row r="158" spans="1:9" s="64" customFormat="1" ht="30" customHeight="1" x14ac:dyDescent="0.15">
      <c r="A158" s="90"/>
      <c r="F158" s="65"/>
      <c r="I158" s="93"/>
    </row>
    <row r="159" spans="1:9" s="64" customFormat="1" ht="30" customHeight="1" x14ac:dyDescent="0.15">
      <c r="A159" s="90"/>
      <c r="F159" s="65"/>
      <c r="I159" s="93"/>
    </row>
    <row r="160" spans="1:9" s="64" customFormat="1" ht="30" customHeight="1" x14ac:dyDescent="0.15">
      <c r="A160" s="90"/>
      <c r="F160" s="65"/>
      <c r="I160" s="93"/>
    </row>
    <row r="161" spans="1:9" s="64" customFormat="1" ht="30" customHeight="1" x14ac:dyDescent="0.15">
      <c r="A161" s="90"/>
      <c r="F161" s="65"/>
      <c r="I161" s="93"/>
    </row>
    <row r="162" spans="1:9" s="64" customFormat="1" ht="30" customHeight="1" x14ac:dyDescent="0.15">
      <c r="A162" s="90"/>
      <c r="F162" s="65"/>
      <c r="I162" s="93"/>
    </row>
    <row r="163" spans="1:9" s="64" customFormat="1" ht="30" customHeight="1" x14ac:dyDescent="0.15">
      <c r="A163" s="90"/>
      <c r="F163" s="65"/>
      <c r="I163" s="93"/>
    </row>
    <row r="164" spans="1:9" s="64" customFormat="1" ht="30" customHeight="1" x14ac:dyDescent="0.15">
      <c r="A164" s="90"/>
      <c r="F164" s="65"/>
      <c r="I164" s="93"/>
    </row>
    <row r="165" spans="1:9" s="64" customFormat="1" ht="30" customHeight="1" x14ac:dyDescent="0.15">
      <c r="A165" s="90"/>
      <c r="F165" s="65"/>
      <c r="I165" s="93"/>
    </row>
    <row r="166" spans="1:9" s="64" customFormat="1" ht="30" customHeight="1" x14ac:dyDescent="0.15">
      <c r="A166" s="90"/>
      <c r="F166" s="65"/>
      <c r="I166" s="93"/>
    </row>
    <row r="167" spans="1:9" s="64" customFormat="1" ht="30" customHeight="1" x14ac:dyDescent="0.15">
      <c r="A167" s="90"/>
      <c r="F167" s="65"/>
      <c r="I167" s="93"/>
    </row>
    <row r="168" spans="1:9" s="64" customFormat="1" ht="30" customHeight="1" x14ac:dyDescent="0.15">
      <c r="A168" s="90"/>
      <c r="F168" s="65"/>
      <c r="I168" s="93"/>
    </row>
    <row r="169" spans="1:9" s="64" customFormat="1" ht="30" customHeight="1" x14ac:dyDescent="0.15">
      <c r="A169" s="90"/>
      <c r="F169" s="65"/>
      <c r="I169" s="93"/>
    </row>
    <row r="170" spans="1:9" s="64" customFormat="1" ht="30" customHeight="1" x14ac:dyDescent="0.15">
      <c r="A170" s="90"/>
      <c r="F170" s="65"/>
      <c r="I170" s="93"/>
    </row>
    <row r="171" spans="1:9" s="64" customFormat="1" ht="30" customHeight="1" x14ac:dyDescent="0.15">
      <c r="A171" s="90"/>
      <c r="F171" s="65"/>
      <c r="I171" s="93"/>
    </row>
    <row r="172" spans="1:9" s="64" customFormat="1" ht="30" customHeight="1" x14ac:dyDescent="0.15">
      <c r="A172" s="90"/>
      <c r="F172" s="65"/>
      <c r="I172" s="93"/>
    </row>
    <row r="173" spans="1:9" s="64" customFormat="1" ht="30" customHeight="1" x14ac:dyDescent="0.15">
      <c r="A173" s="90"/>
      <c r="F173" s="65"/>
      <c r="I173" s="93"/>
    </row>
    <row r="174" spans="1:9" s="64" customFormat="1" ht="30" customHeight="1" x14ac:dyDescent="0.15">
      <c r="A174" s="90"/>
      <c r="F174" s="65"/>
      <c r="I174" s="93"/>
    </row>
    <row r="175" spans="1:9" s="64" customFormat="1" ht="30" customHeight="1" x14ac:dyDescent="0.15">
      <c r="A175" s="90"/>
      <c r="F175" s="65"/>
      <c r="I175" s="93"/>
    </row>
    <row r="176" spans="1:9" s="64" customFormat="1" ht="30" customHeight="1" x14ac:dyDescent="0.15">
      <c r="A176" s="90"/>
      <c r="F176" s="65"/>
      <c r="I176" s="93"/>
    </row>
    <row r="177" spans="1:9" s="64" customFormat="1" ht="30" customHeight="1" x14ac:dyDescent="0.15">
      <c r="A177" s="90"/>
      <c r="F177" s="65"/>
      <c r="I177" s="93"/>
    </row>
    <row r="178" spans="1:9" s="64" customFormat="1" ht="30" customHeight="1" x14ac:dyDescent="0.15">
      <c r="A178" s="90"/>
      <c r="F178" s="65"/>
      <c r="I178" s="93"/>
    </row>
    <row r="179" spans="1:9" s="64" customFormat="1" ht="30" customHeight="1" x14ac:dyDescent="0.15">
      <c r="A179" s="90"/>
      <c r="F179" s="65"/>
      <c r="I179" s="93"/>
    </row>
    <row r="180" spans="1:9" s="64" customFormat="1" ht="30" customHeight="1" x14ac:dyDescent="0.15">
      <c r="A180" s="90"/>
      <c r="F180" s="65"/>
      <c r="I180" s="93"/>
    </row>
    <row r="181" spans="1:9" s="64" customFormat="1" ht="30" customHeight="1" x14ac:dyDescent="0.15">
      <c r="A181" s="90"/>
      <c r="F181" s="65"/>
      <c r="I181" s="93"/>
    </row>
    <row r="182" spans="1:9" s="64" customFormat="1" ht="30" customHeight="1" x14ac:dyDescent="0.15">
      <c r="A182" s="90"/>
      <c r="F182" s="65"/>
      <c r="I182" s="93"/>
    </row>
    <row r="183" spans="1:9" s="64" customFormat="1" ht="30" customHeight="1" x14ac:dyDescent="0.15">
      <c r="A183" s="90"/>
      <c r="F183" s="65"/>
      <c r="I183" s="93"/>
    </row>
    <row r="184" spans="1:9" s="64" customFormat="1" ht="30" customHeight="1" x14ac:dyDescent="0.15">
      <c r="A184" s="90"/>
      <c r="F184" s="65"/>
      <c r="I184" s="93"/>
    </row>
    <row r="185" spans="1:9" s="64" customFormat="1" ht="30" customHeight="1" x14ac:dyDescent="0.15">
      <c r="A185" s="90"/>
      <c r="F185" s="65"/>
      <c r="I185" s="93"/>
    </row>
    <row r="186" spans="1:9" s="64" customFormat="1" ht="30" customHeight="1" x14ac:dyDescent="0.15">
      <c r="A186" s="90"/>
      <c r="F186" s="65"/>
      <c r="I186" s="93"/>
    </row>
    <row r="187" spans="1:9" s="64" customFormat="1" ht="30" customHeight="1" x14ac:dyDescent="0.15">
      <c r="A187" s="90"/>
      <c r="F187" s="65"/>
      <c r="I187" s="93"/>
    </row>
    <row r="188" spans="1:9" s="64" customFormat="1" ht="30" customHeight="1" x14ac:dyDescent="0.15">
      <c r="A188" s="90"/>
      <c r="F188" s="65"/>
      <c r="I188" s="93"/>
    </row>
    <row r="189" spans="1:9" s="64" customFormat="1" ht="30" customHeight="1" x14ac:dyDescent="0.15">
      <c r="A189" s="90"/>
      <c r="F189" s="65"/>
      <c r="I189" s="93"/>
    </row>
    <row r="190" spans="1:9" s="64" customFormat="1" ht="30" customHeight="1" x14ac:dyDescent="0.15">
      <c r="A190" s="90"/>
      <c r="F190" s="65"/>
      <c r="I190" s="93"/>
    </row>
    <row r="191" spans="1:9" s="64" customFormat="1" ht="30" customHeight="1" x14ac:dyDescent="0.15">
      <c r="A191" s="90"/>
      <c r="F191" s="65"/>
      <c r="I191" s="93"/>
    </row>
    <row r="192" spans="1:9" s="64" customFormat="1" ht="30" customHeight="1" x14ac:dyDescent="0.15">
      <c r="A192" s="90"/>
      <c r="F192" s="65"/>
      <c r="I192" s="93"/>
    </row>
    <row r="193" spans="1:9" s="64" customFormat="1" ht="30" customHeight="1" x14ac:dyDescent="0.15">
      <c r="A193" s="90"/>
      <c r="F193" s="65"/>
      <c r="I193" s="93"/>
    </row>
    <row r="194" spans="1:9" s="64" customFormat="1" ht="30" customHeight="1" x14ac:dyDescent="0.15">
      <c r="A194" s="90"/>
      <c r="F194" s="65"/>
      <c r="I194" s="93"/>
    </row>
    <row r="195" spans="1:9" s="64" customFormat="1" ht="30" customHeight="1" x14ac:dyDescent="0.15">
      <c r="A195" s="90"/>
      <c r="F195" s="65"/>
      <c r="I195" s="93"/>
    </row>
    <row r="196" spans="1:9" s="64" customFormat="1" ht="30" customHeight="1" x14ac:dyDescent="0.15">
      <c r="A196" s="90"/>
      <c r="F196" s="65"/>
      <c r="I196" s="93"/>
    </row>
    <row r="197" spans="1:9" s="64" customFormat="1" ht="30" customHeight="1" x14ac:dyDescent="0.15">
      <c r="A197" s="90"/>
      <c r="F197" s="65"/>
      <c r="I197" s="93"/>
    </row>
    <row r="198" spans="1:9" s="64" customFormat="1" ht="30" customHeight="1" x14ac:dyDescent="0.15">
      <c r="A198" s="90"/>
      <c r="F198" s="65"/>
      <c r="I198" s="93"/>
    </row>
    <row r="199" spans="1:9" s="64" customFormat="1" ht="30" customHeight="1" x14ac:dyDescent="0.15">
      <c r="A199" s="90"/>
      <c r="F199" s="65"/>
      <c r="I199" s="93"/>
    </row>
    <row r="200" spans="1:9" s="64" customFormat="1" ht="30" customHeight="1" x14ac:dyDescent="0.15">
      <c r="A200" s="90"/>
      <c r="F200" s="65"/>
      <c r="I200" s="93"/>
    </row>
    <row r="201" spans="1:9" s="64" customFormat="1" ht="30" customHeight="1" x14ac:dyDescent="0.15">
      <c r="A201" s="90"/>
      <c r="F201" s="65"/>
      <c r="I201" s="93"/>
    </row>
    <row r="202" spans="1:9" s="64" customFormat="1" ht="30" customHeight="1" x14ac:dyDescent="0.15">
      <c r="A202" s="90"/>
      <c r="F202" s="65"/>
      <c r="I202" s="93"/>
    </row>
    <row r="203" spans="1:9" s="64" customFormat="1" ht="30" customHeight="1" x14ac:dyDescent="0.15">
      <c r="A203" s="90"/>
      <c r="F203" s="65"/>
      <c r="I203" s="93"/>
    </row>
    <row r="204" spans="1:9" s="64" customFormat="1" ht="30" customHeight="1" x14ac:dyDescent="0.15">
      <c r="A204" s="90"/>
      <c r="F204" s="65"/>
      <c r="I204" s="93"/>
    </row>
    <row r="205" spans="1:9" s="64" customFormat="1" ht="30" customHeight="1" x14ac:dyDescent="0.15">
      <c r="A205" s="90"/>
      <c r="F205" s="65"/>
      <c r="I205" s="93"/>
    </row>
    <row r="206" spans="1:9" s="64" customFormat="1" ht="30" customHeight="1" x14ac:dyDescent="0.15">
      <c r="A206" s="90"/>
      <c r="F206" s="65"/>
      <c r="I206" s="93"/>
    </row>
    <row r="207" spans="1:9" s="64" customFormat="1" ht="30" customHeight="1" x14ac:dyDescent="0.15">
      <c r="A207" s="90"/>
      <c r="F207" s="65"/>
      <c r="I207" s="93"/>
    </row>
    <row r="208" spans="1:9" s="64" customFormat="1" ht="30" customHeight="1" x14ac:dyDescent="0.15">
      <c r="A208" s="90"/>
      <c r="F208" s="65"/>
      <c r="I208" s="93"/>
    </row>
    <row r="209" spans="1:9" s="64" customFormat="1" ht="30" customHeight="1" x14ac:dyDescent="0.15">
      <c r="A209" s="90"/>
      <c r="F209" s="65"/>
      <c r="I209" s="93"/>
    </row>
    <row r="210" spans="1:9" s="64" customFormat="1" ht="30" customHeight="1" x14ac:dyDescent="0.15">
      <c r="A210" s="90"/>
      <c r="F210" s="65"/>
      <c r="I210" s="93"/>
    </row>
    <row r="211" spans="1:9" s="64" customFormat="1" ht="30" customHeight="1" x14ac:dyDescent="0.15">
      <c r="A211" s="90"/>
      <c r="F211" s="65"/>
      <c r="I211" s="93"/>
    </row>
    <row r="212" spans="1:9" s="64" customFormat="1" ht="30" customHeight="1" x14ac:dyDescent="0.15">
      <c r="A212" s="90"/>
      <c r="F212" s="65"/>
      <c r="I212" s="93"/>
    </row>
    <row r="213" spans="1:9" s="64" customFormat="1" ht="30" customHeight="1" x14ac:dyDescent="0.15">
      <c r="A213" s="90"/>
      <c r="F213" s="65"/>
      <c r="I213" s="93"/>
    </row>
    <row r="214" spans="1:9" s="64" customFormat="1" ht="30" customHeight="1" x14ac:dyDescent="0.15">
      <c r="A214" s="90"/>
      <c r="F214" s="65"/>
      <c r="I214" s="93"/>
    </row>
    <row r="215" spans="1:9" s="64" customFormat="1" ht="30" customHeight="1" x14ac:dyDescent="0.15">
      <c r="A215" s="90"/>
      <c r="F215" s="65"/>
      <c r="I215" s="93"/>
    </row>
    <row r="216" spans="1:9" s="64" customFormat="1" ht="30" customHeight="1" x14ac:dyDescent="0.15">
      <c r="A216" s="90"/>
      <c r="F216" s="65"/>
      <c r="I216" s="93"/>
    </row>
    <row r="217" spans="1:9" s="64" customFormat="1" ht="30" customHeight="1" x14ac:dyDescent="0.15">
      <c r="A217" s="90"/>
      <c r="F217" s="65"/>
      <c r="I217" s="93"/>
    </row>
    <row r="218" spans="1:9" s="64" customFormat="1" ht="30" customHeight="1" x14ac:dyDescent="0.15">
      <c r="A218" s="90"/>
      <c r="F218" s="65"/>
      <c r="I218" s="93"/>
    </row>
    <row r="219" spans="1:9" s="64" customFormat="1" ht="30" customHeight="1" x14ac:dyDescent="0.15">
      <c r="A219" s="90"/>
      <c r="F219" s="65"/>
      <c r="I219" s="93"/>
    </row>
    <row r="220" spans="1:9" s="64" customFormat="1" ht="30" customHeight="1" x14ac:dyDescent="0.15">
      <c r="A220" s="90"/>
      <c r="F220" s="65"/>
      <c r="I220" s="93"/>
    </row>
    <row r="221" spans="1:9" s="64" customFormat="1" ht="30" customHeight="1" x14ac:dyDescent="0.15">
      <c r="A221" s="90"/>
      <c r="F221" s="65"/>
      <c r="I221" s="93"/>
    </row>
    <row r="222" spans="1:9" s="64" customFormat="1" ht="30" customHeight="1" x14ac:dyDescent="0.15">
      <c r="A222" s="90"/>
      <c r="F222" s="65"/>
      <c r="I222" s="93"/>
    </row>
    <row r="223" spans="1:9" s="64" customFormat="1" ht="30" customHeight="1" x14ac:dyDescent="0.15">
      <c r="A223" s="90"/>
      <c r="F223" s="65"/>
      <c r="I223" s="93"/>
    </row>
    <row r="224" spans="1:9" s="64" customFormat="1" ht="30" customHeight="1" x14ac:dyDescent="0.15">
      <c r="A224" s="90"/>
      <c r="F224" s="65"/>
      <c r="I224" s="93"/>
    </row>
    <row r="225" spans="1:9" s="64" customFormat="1" ht="30" customHeight="1" x14ac:dyDescent="0.15">
      <c r="A225" s="90"/>
      <c r="F225" s="65"/>
      <c r="I225" s="93"/>
    </row>
    <row r="226" spans="1:9" s="64" customFormat="1" ht="30" customHeight="1" x14ac:dyDescent="0.15">
      <c r="A226" s="90"/>
      <c r="F226" s="65"/>
      <c r="I226" s="93"/>
    </row>
    <row r="227" spans="1:9" s="64" customFormat="1" ht="30" customHeight="1" x14ac:dyDescent="0.15">
      <c r="A227" s="90"/>
      <c r="F227" s="65"/>
      <c r="I227" s="93"/>
    </row>
    <row r="228" spans="1:9" s="64" customFormat="1" ht="30" customHeight="1" x14ac:dyDescent="0.15">
      <c r="A228" s="90"/>
      <c r="F228" s="65"/>
      <c r="I228" s="93"/>
    </row>
    <row r="229" spans="1:9" s="64" customFormat="1" ht="30" customHeight="1" x14ac:dyDescent="0.15">
      <c r="A229" s="90"/>
      <c r="F229" s="65"/>
      <c r="I229" s="93"/>
    </row>
    <row r="230" spans="1:9" s="64" customFormat="1" ht="30" customHeight="1" x14ac:dyDescent="0.15">
      <c r="A230" s="90"/>
      <c r="F230" s="65"/>
      <c r="I230" s="93"/>
    </row>
    <row r="231" spans="1:9" s="64" customFormat="1" ht="30" customHeight="1" x14ac:dyDescent="0.15">
      <c r="A231" s="90"/>
      <c r="F231" s="65"/>
      <c r="I231" s="93"/>
    </row>
    <row r="232" spans="1:9" s="64" customFormat="1" ht="30" customHeight="1" x14ac:dyDescent="0.15">
      <c r="A232" s="90"/>
      <c r="F232" s="65"/>
      <c r="I232" s="93"/>
    </row>
    <row r="233" spans="1:9" s="64" customFormat="1" ht="30" customHeight="1" x14ac:dyDescent="0.15">
      <c r="A233" s="90"/>
      <c r="F233" s="65"/>
      <c r="I233" s="93"/>
    </row>
    <row r="234" spans="1:9" s="64" customFormat="1" ht="30" customHeight="1" x14ac:dyDescent="0.15">
      <c r="A234" s="90"/>
      <c r="F234" s="65"/>
      <c r="I234" s="93"/>
    </row>
    <row r="235" spans="1:9" s="64" customFormat="1" ht="30" customHeight="1" x14ac:dyDescent="0.15">
      <c r="A235" s="90"/>
      <c r="F235" s="65"/>
      <c r="I235" s="93"/>
    </row>
    <row r="236" spans="1:9" s="64" customFormat="1" ht="30" customHeight="1" x14ac:dyDescent="0.15">
      <c r="A236" s="90"/>
      <c r="F236" s="65"/>
      <c r="I236" s="93"/>
    </row>
    <row r="237" spans="1:9" s="64" customFormat="1" ht="30" customHeight="1" x14ac:dyDescent="0.15">
      <c r="A237" s="90"/>
      <c r="F237" s="65"/>
      <c r="I237" s="93"/>
    </row>
    <row r="238" spans="1:9" s="64" customFormat="1" ht="30" customHeight="1" x14ac:dyDescent="0.15">
      <c r="A238" s="90"/>
      <c r="F238" s="65"/>
      <c r="I238" s="93"/>
    </row>
    <row r="239" spans="1:9" s="64" customFormat="1" ht="30" customHeight="1" x14ac:dyDescent="0.15">
      <c r="A239" s="90"/>
      <c r="F239" s="65"/>
      <c r="I239" s="93"/>
    </row>
    <row r="240" spans="1:9" s="64" customFormat="1" ht="30" customHeight="1" x14ac:dyDescent="0.15">
      <c r="A240" s="90"/>
      <c r="F240" s="65"/>
      <c r="I240" s="93"/>
    </row>
    <row r="241" spans="1:9" s="64" customFormat="1" ht="30" customHeight="1" x14ac:dyDescent="0.15">
      <c r="A241" s="90"/>
      <c r="F241" s="65"/>
      <c r="I241" s="93"/>
    </row>
    <row r="242" spans="1:9" s="64" customFormat="1" ht="30" customHeight="1" x14ac:dyDescent="0.15">
      <c r="A242" s="90"/>
      <c r="F242" s="65"/>
      <c r="I242" s="93"/>
    </row>
    <row r="243" spans="1:9" s="64" customFormat="1" ht="30" customHeight="1" x14ac:dyDescent="0.15">
      <c r="A243" s="90"/>
      <c r="F243" s="65"/>
      <c r="I243" s="93"/>
    </row>
    <row r="244" spans="1:9" s="64" customFormat="1" ht="30" customHeight="1" x14ac:dyDescent="0.15">
      <c r="A244" s="90"/>
      <c r="F244" s="65"/>
      <c r="I244" s="93"/>
    </row>
    <row r="245" spans="1:9" s="64" customFormat="1" ht="30" customHeight="1" x14ac:dyDescent="0.15">
      <c r="A245" s="90"/>
      <c r="F245" s="65"/>
      <c r="I245" s="93"/>
    </row>
    <row r="246" spans="1:9" s="64" customFormat="1" ht="30" customHeight="1" x14ac:dyDescent="0.15">
      <c r="A246" s="90"/>
      <c r="F246" s="65"/>
      <c r="I246" s="93"/>
    </row>
    <row r="247" spans="1:9" s="64" customFormat="1" ht="30" customHeight="1" x14ac:dyDescent="0.15">
      <c r="A247" s="90"/>
      <c r="F247" s="65"/>
      <c r="I247" s="93"/>
    </row>
    <row r="248" spans="1:9" s="64" customFormat="1" ht="30" customHeight="1" x14ac:dyDescent="0.15">
      <c r="A248" s="90"/>
      <c r="F248" s="65"/>
      <c r="I248" s="93"/>
    </row>
    <row r="249" spans="1:9" s="64" customFormat="1" ht="30" customHeight="1" x14ac:dyDescent="0.15">
      <c r="A249" s="90"/>
      <c r="F249" s="65"/>
      <c r="I249" s="93"/>
    </row>
    <row r="250" spans="1:9" s="64" customFormat="1" ht="30" customHeight="1" x14ac:dyDescent="0.15">
      <c r="A250" s="90"/>
      <c r="F250" s="65"/>
      <c r="I250" s="93"/>
    </row>
    <row r="251" spans="1:9" s="64" customFormat="1" ht="30" customHeight="1" x14ac:dyDescent="0.15">
      <c r="A251" s="90"/>
      <c r="F251" s="65"/>
      <c r="I251" s="93"/>
    </row>
    <row r="252" spans="1:9" s="64" customFormat="1" ht="30" customHeight="1" x14ac:dyDescent="0.15">
      <c r="A252" s="90"/>
      <c r="F252" s="65"/>
      <c r="I252" s="93"/>
    </row>
    <row r="253" spans="1:9" s="64" customFormat="1" ht="30" customHeight="1" x14ac:dyDescent="0.15">
      <c r="A253" s="90"/>
      <c r="F253" s="65"/>
      <c r="I253" s="93"/>
    </row>
    <row r="254" spans="1:9" s="64" customFormat="1" ht="30" customHeight="1" x14ac:dyDescent="0.15">
      <c r="A254" s="90"/>
      <c r="F254" s="65"/>
      <c r="I254" s="93"/>
    </row>
    <row r="255" spans="1:9" s="64" customFormat="1" ht="30" customHeight="1" x14ac:dyDescent="0.15">
      <c r="A255" s="90"/>
      <c r="F255" s="65"/>
      <c r="I255" s="93"/>
    </row>
    <row r="256" spans="1:9" s="64" customFormat="1" ht="30" customHeight="1" x14ac:dyDescent="0.15">
      <c r="A256" s="90"/>
      <c r="F256" s="65"/>
      <c r="I256" s="93"/>
    </row>
    <row r="257" spans="1:9" s="64" customFormat="1" ht="30" customHeight="1" x14ac:dyDescent="0.15">
      <c r="A257" s="90"/>
      <c r="F257" s="65"/>
      <c r="I257" s="93"/>
    </row>
    <row r="258" spans="1:9" s="64" customFormat="1" ht="30" customHeight="1" x14ac:dyDescent="0.15">
      <c r="A258" s="90"/>
      <c r="F258" s="65"/>
      <c r="I258" s="93"/>
    </row>
    <row r="259" spans="1:9" s="64" customFormat="1" ht="30" customHeight="1" x14ac:dyDescent="0.15">
      <c r="A259" s="90"/>
      <c r="F259" s="65"/>
      <c r="I259" s="93"/>
    </row>
    <row r="260" spans="1:9" s="64" customFormat="1" ht="30" customHeight="1" x14ac:dyDescent="0.15">
      <c r="A260" s="90"/>
      <c r="F260" s="65"/>
      <c r="I260" s="93"/>
    </row>
    <row r="261" spans="1:9" s="64" customFormat="1" ht="30" customHeight="1" x14ac:dyDescent="0.15">
      <c r="A261" s="90"/>
      <c r="F261" s="65"/>
      <c r="I261" s="93"/>
    </row>
    <row r="262" spans="1:9" s="64" customFormat="1" ht="30" customHeight="1" x14ac:dyDescent="0.15">
      <c r="A262" s="90"/>
      <c r="F262" s="65"/>
      <c r="I262" s="93"/>
    </row>
    <row r="263" spans="1:9" s="64" customFormat="1" ht="30" customHeight="1" x14ac:dyDescent="0.15">
      <c r="A263" s="90"/>
      <c r="F263" s="65"/>
      <c r="I263" s="93"/>
    </row>
    <row r="264" spans="1:9" s="64" customFormat="1" ht="30" customHeight="1" x14ac:dyDescent="0.15">
      <c r="A264" s="90"/>
      <c r="F264" s="65"/>
      <c r="I264" s="93"/>
    </row>
    <row r="265" spans="1:9" s="64" customFormat="1" ht="30" customHeight="1" x14ac:dyDescent="0.15">
      <c r="A265" s="90"/>
      <c r="F265" s="65"/>
      <c r="I265" s="93"/>
    </row>
    <row r="266" spans="1:9" s="64" customFormat="1" ht="30" customHeight="1" x14ac:dyDescent="0.15">
      <c r="A266" s="90"/>
      <c r="F266" s="65"/>
      <c r="I266" s="93"/>
    </row>
    <row r="267" spans="1:9" s="64" customFormat="1" ht="30" customHeight="1" x14ac:dyDescent="0.15">
      <c r="A267" s="90"/>
      <c r="F267" s="65"/>
      <c r="I267" s="93"/>
    </row>
    <row r="268" spans="1:9" s="64" customFormat="1" ht="30" customHeight="1" x14ac:dyDescent="0.15">
      <c r="A268" s="90"/>
      <c r="F268" s="65"/>
      <c r="I268" s="93"/>
    </row>
    <row r="269" spans="1:9" s="64" customFormat="1" ht="30" customHeight="1" x14ac:dyDescent="0.15">
      <c r="A269" s="90"/>
      <c r="F269" s="65"/>
      <c r="I269" s="93"/>
    </row>
    <row r="270" spans="1:9" s="64" customFormat="1" ht="30" customHeight="1" x14ac:dyDescent="0.15">
      <c r="A270" s="90"/>
      <c r="F270" s="65"/>
      <c r="I270" s="93"/>
    </row>
    <row r="271" spans="1:9" s="64" customFormat="1" ht="30" customHeight="1" x14ac:dyDescent="0.15">
      <c r="A271" s="90"/>
      <c r="F271" s="65"/>
      <c r="I271" s="93"/>
    </row>
    <row r="272" spans="1:9" s="64" customFormat="1" ht="30" customHeight="1" x14ac:dyDescent="0.15">
      <c r="A272" s="90"/>
      <c r="F272" s="65"/>
      <c r="I272" s="93"/>
    </row>
    <row r="273" spans="1:9" s="64" customFormat="1" ht="30" customHeight="1" x14ac:dyDescent="0.15">
      <c r="A273" s="90"/>
      <c r="F273" s="65"/>
      <c r="I273" s="93"/>
    </row>
    <row r="274" spans="1:9" s="64" customFormat="1" ht="30" customHeight="1" x14ac:dyDescent="0.15">
      <c r="A274" s="90"/>
      <c r="F274" s="65"/>
      <c r="I274" s="93"/>
    </row>
    <row r="275" spans="1:9" s="64" customFormat="1" ht="30" customHeight="1" x14ac:dyDescent="0.15">
      <c r="A275" s="90"/>
      <c r="F275" s="65"/>
      <c r="I275" s="93"/>
    </row>
    <row r="276" spans="1:9" s="64" customFormat="1" ht="30" customHeight="1" x14ac:dyDescent="0.15">
      <c r="A276" s="90"/>
      <c r="F276" s="65"/>
      <c r="I276" s="93"/>
    </row>
    <row r="277" spans="1:9" s="64" customFormat="1" ht="30" customHeight="1" x14ac:dyDescent="0.15">
      <c r="A277" s="90"/>
      <c r="F277" s="65"/>
      <c r="I277" s="93"/>
    </row>
    <row r="278" spans="1:9" s="64" customFormat="1" ht="30" customHeight="1" x14ac:dyDescent="0.15">
      <c r="A278" s="90"/>
      <c r="F278" s="65"/>
      <c r="I278" s="93"/>
    </row>
    <row r="279" spans="1:9" s="64" customFormat="1" ht="30" customHeight="1" x14ac:dyDescent="0.15">
      <c r="A279" s="90"/>
      <c r="F279" s="65"/>
      <c r="I279" s="93"/>
    </row>
    <row r="280" spans="1:9" s="64" customFormat="1" ht="30" customHeight="1" x14ac:dyDescent="0.15">
      <c r="A280" s="90"/>
      <c r="F280" s="65"/>
      <c r="I280" s="93"/>
    </row>
    <row r="281" spans="1:9" s="64" customFormat="1" ht="30" customHeight="1" x14ac:dyDescent="0.15">
      <c r="A281" s="90"/>
      <c r="F281" s="65"/>
      <c r="I281" s="93"/>
    </row>
    <row r="282" spans="1:9" s="64" customFormat="1" ht="30" customHeight="1" x14ac:dyDescent="0.15">
      <c r="A282" s="90"/>
      <c r="F282" s="65"/>
      <c r="I282" s="93"/>
    </row>
    <row r="283" spans="1:9" s="64" customFormat="1" ht="30" customHeight="1" x14ac:dyDescent="0.15">
      <c r="A283" s="90"/>
      <c r="F283" s="65"/>
      <c r="I283" s="93"/>
    </row>
    <row r="284" spans="1:9" s="64" customFormat="1" ht="30" customHeight="1" x14ac:dyDescent="0.15">
      <c r="A284" s="90"/>
      <c r="F284" s="65"/>
      <c r="I284" s="93"/>
    </row>
    <row r="285" spans="1:9" s="64" customFormat="1" ht="30" customHeight="1" x14ac:dyDescent="0.15">
      <c r="A285" s="90"/>
      <c r="F285" s="65"/>
      <c r="I285" s="93"/>
    </row>
    <row r="286" spans="1:9" s="64" customFormat="1" ht="30" customHeight="1" x14ac:dyDescent="0.15">
      <c r="A286" s="90"/>
      <c r="F286" s="65"/>
      <c r="I286" s="93"/>
    </row>
    <row r="287" spans="1:9" s="64" customFormat="1" ht="30" customHeight="1" x14ac:dyDescent="0.15">
      <c r="A287" s="90"/>
      <c r="F287" s="65"/>
      <c r="I287" s="93"/>
    </row>
    <row r="288" spans="1:9" s="64" customFormat="1" ht="30" customHeight="1" x14ac:dyDescent="0.15">
      <c r="A288" s="90"/>
      <c r="F288" s="65"/>
      <c r="I288" s="93"/>
    </row>
    <row r="289" spans="1:9" s="64" customFormat="1" ht="30" customHeight="1" x14ac:dyDescent="0.15">
      <c r="A289" s="90"/>
      <c r="F289" s="65"/>
      <c r="I289" s="93"/>
    </row>
    <row r="290" spans="1:9" s="64" customFormat="1" ht="30" customHeight="1" x14ac:dyDescent="0.15">
      <c r="A290" s="90"/>
      <c r="F290" s="65"/>
      <c r="I290" s="93"/>
    </row>
    <row r="291" spans="1:9" s="64" customFormat="1" ht="30" customHeight="1" x14ac:dyDescent="0.15">
      <c r="A291" s="90"/>
      <c r="F291" s="65"/>
      <c r="I291" s="93"/>
    </row>
    <row r="292" spans="1:9" s="64" customFormat="1" ht="30" customHeight="1" x14ac:dyDescent="0.15">
      <c r="A292" s="90"/>
      <c r="F292" s="65"/>
      <c r="I292" s="93"/>
    </row>
    <row r="293" spans="1:9" s="64" customFormat="1" ht="30" customHeight="1" x14ac:dyDescent="0.15">
      <c r="A293" s="90"/>
      <c r="F293" s="65"/>
      <c r="I293" s="93"/>
    </row>
    <row r="294" spans="1:9" s="64" customFormat="1" ht="30" customHeight="1" x14ac:dyDescent="0.15">
      <c r="A294" s="90"/>
      <c r="F294" s="65"/>
      <c r="I294" s="93"/>
    </row>
    <row r="295" spans="1:9" s="64" customFormat="1" ht="30" customHeight="1" x14ac:dyDescent="0.15">
      <c r="A295" s="90"/>
      <c r="F295" s="65"/>
      <c r="I295" s="93"/>
    </row>
    <row r="296" spans="1:9" s="64" customFormat="1" ht="30" customHeight="1" x14ac:dyDescent="0.15">
      <c r="A296" s="90"/>
      <c r="F296" s="65"/>
      <c r="I296" s="93"/>
    </row>
    <row r="297" spans="1:9" s="64" customFormat="1" ht="30" customHeight="1" x14ac:dyDescent="0.15">
      <c r="A297" s="90"/>
      <c r="F297" s="65"/>
      <c r="I297" s="93"/>
    </row>
    <row r="298" spans="1:9" s="64" customFormat="1" ht="30" customHeight="1" x14ac:dyDescent="0.15">
      <c r="A298" s="90"/>
      <c r="F298" s="65"/>
      <c r="I298" s="93"/>
    </row>
    <row r="299" spans="1:9" s="64" customFormat="1" ht="30" customHeight="1" x14ac:dyDescent="0.15">
      <c r="A299" s="90"/>
      <c r="F299" s="65"/>
      <c r="I299" s="93"/>
    </row>
    <row r="300" spans="1:9" s="64" customFormat="1" ht="30" customHeight="1" x14ac:dyDescent="0.15">
      <c r="A300" s="90"/>
      <c r="F300" s="65"/>
      <c r="I300" s="93"/>
    </row>
    <row r="301" spans="1:9" s="64" customFormat="1" ht="30" customHeight="1" x14ac:dyDescent="0.15">
      <c r="A301" s="90"/>
      <c r="F301" s="65"/>
      <c r="I301" s="93"/>
    </row>
    <row r="302" spans="1:9" s="64" customFormat="1" ht="30" customHeight="1" x14ac:dyDescent="0.15">
      <c r="A302" s="90"/>
      <c r="F302" s="65"/>
      <c r="I302" s="93"/>
    </row>
    <row r="303" spans="1:9" s="64" customFormat="1" ht="30" customHeight="1" x14ac:dyDescent="0.15">
      <c r="A303" s="90"/>
      <c r="F303" s="65"/>
      <c r="I303" s="93"/>
    </row>
    <row r="304" spans="1:9" s="64" customFormat="1" ht="30" customHeight="1" x14ac:dyDescent="0.15">
      <c r="A304" s="90"/>
      <c r="F304" s="65"/>
      <c r="I304" s="93"/>
    </row>
    <row r="305" spans="1:9" s="64" customFormat="1" ht="30" customHeight="1" x14ac:dyDescent="0.15">
      <c r="A305" s="90"/>
      <c r="F305" s="65"/>
      <c r="I305" s="93"/>
    </row>
    <row r="306" spans="1:9" s="64" customFormat="1" ht="30" customHeight="1" x14ac:dyDescent="0.15">
      <c r="A306" s="90"/>
      <c r="F306" s="65"/>
      <c r="I306" s="93"/>
    </row>
    <row r="307" spans="1:9" s="64" customFormat="1" ht="30" customHeight="1" x14ac:dyDescent="0.15">
      <c r="A307" s="90"/>
      <c r="F307" s="65"/>
      <c r="I307" s="93"/>
    </row>
    <row r="308" spans="1:9" s="64" customFormat="1" ht="30" customHeight="1" x14ac:dyDescent="0.15">
      <c r="A308" s="90"/>
      <c r="F308" s="65"/>
      <c r="I308" s="93"/>
    </row>
    <row r="309" spans="1:9" s="64" customFormat="1" ht="30" customHeight="1" x14ac:dyDescent="0.15">
      <c r="A309" s="90"/>
      <c r="F309" s="65"/>
      <c r="I309" s="93"/>
    </row>
    <row r="310" spans="1:9" s="64" customFormat="1" ht="30" customHeight="1" x14ac:dyDescent="0.15">
      <c r="A310" s="90"/>
      <c r="F310" s="65"/>
      <c r="I310" s="93"/>
    </row>
    <row r="311" spans="1:9" s="64" customFormat="1" ht="30" customHeight="1" x14ac:dyDescent="0.15">
      <c r="A311" s="90"/>
      <c r="F311" s="65"/>
      <c r="I311" s="93"/>
    </row>
    <row r="312" spans="1:9" s="64" customFormat="1" ht="30" customHeight="1" x14ac:dyDescent="0.15">
      <c r="A312" s="90"/>
      <c r="F312" s="65"/>
      <c r="I312" s="93"/>
    </row>
    <row r="313" spans="1:9" s="64" customFormat="1" ht="30" customHeight="1" x14ac:dyDescent="0.15">
      <c r="A313" s="90"/>
      <c r="F313" s="65"/>
      <c r="I313" s="93"/>
    </row>
    <row r="314" spans="1:9" s="64" customFormat="1" ht="30" customHeight="1" x14ac:dyDescent="0.15">
      <c r="A314" s="90"/>
      <c r="F314" s="65"/>
      <c r="I314" s="93"/>
    </row>
    <row r="315" spans="1:9" s="64" customFormat="1" ht="30" customHeight="1" x14ac:dyDescent="0.15">
      <c r="A315" s="90"/>
      <c r="F315" s="65"/>
      <c r="I315" s="93"/>
    </row>
    <row r="316" spans="1:9" s="64" customFormat="1" ht="30" customHeight="1" x14ac:dyDescent="0.15">
      <c r="A316" s="90"/>
      <c r="F316" s="65"/>
      <c r="I316" s="93"/>
    </row>
    <row r="317" spans="1:9" s="64" customFormat="1" ht="30" customHeight="1" x14ac:dyDescent="0.15">
      <c r="A317" s="90"/>
      <c r="F317" s="65"/>
      <c r="I317" s="93"/>
    </row>
    <row r="318" spans="1:9" s="64" customFormat="1" ht="30" customHeight="1" x14ac:dyDescent="0.15">
      <c r="A318" s="90"/>
      <c r="F318" s="65"/>
      <c r="I318" s="93"/>
    </row>
    <row r="319" spans="1:9" s="64" customFormat="1" ht="30" customHeight="1" x14ac:dyDescent="0.15">
      <c r="A319" s="90"/>
      <c r="F319" s="65"/>
      <c r="I319" s="93"/>
    </row>
    <row r="320" spans="1:9" s="64" customFormat="1" ht="30" customHeight="1" x14ac:dyDescent="0.15">
      <c r="A320" s="90"/>
      <c r="F320" s="65"/>
      <c r="I320" s="93"/>
    </row>
    <row r="321" spans="1:9" s="64" customFormat="1" ht="30" customHeight="1" x14ac:dyDescent="0.15">
      <c r="A321" s="90"/>
      <c r="F321" s="65"/>
      <c r="I321" s="93"/>
    </row>
    <row r="322" spans="1:9" s="64" customFormat="1" ht="30" customHeight="1" x14ac:dyDescent="0.15">
      <c r="A322" s="90"/>
      <c r="F322" s="65"/>
      <c r="I322" s="93"/>
    </row>
    <row r="323" spans="1:9" s="64" customFormat="1" ht="30" customHeight="1" x14ac:dyDescent="0.15">
      <c r="A323" s="90"/>
      <c r="F323" s="65"/>
      <c r="I323" s="93"/>
    </row>
    <row r="324" spans="1:9" s="64" customFormat="1" ht="30" customHeight="1" x14ac:dyDescent="0.15">
      <c r="A324" s="90"/>
      <c r="F324" s="65"/>
      <c r="I324" s="93"/>
    </row>
    <row r="325" spans="1:9" s="64" customFormat="1" ht="30" customHeight="1" x14ac:dyDescent="0.15">
      <c r="A325" s="90"/>
      <c r="F325" s="65"/>
      <c r="I325" s="93"/>
    </row>
  </sheetData>
  <sheetProtection insertColumns="0" insertRows="0" deleteColumns="0" deleteRows="0"/>
  <mergeCells count="171">
    <mergeCell ref="B41:I41"/>
    <mergeCell ref="F9:F10"/>
    <mergeCell ref="G9:G10"/>
    <mergeCell ref="H9:H10"/>
    <mergeCell ref="A9:A10"/>
    <mergeCell ref="B9:B10"/>
    <mergeCell ref="C9:C10"/>
    <mergeCell ref="D9:D10"/>
    <mergeCell ref="E9:E10"/>
    <mergeCell ref="EG8:EM8"/>
    <mergeCell ref="CQ8:CW8"/>
    <mergeCell ref="CX8:DD8"/>
    <mergeCell ref="DE8:DK8"/>
    <mergeCell ref="DL8:DR8"/>
    <mergeCell ref="DS8:DY8"/>
    <mergeCell ref="DZ8:EF8"/>
    <mergeCell ref="BA8:BG8"/>
    <mergeCell ref="BH8:BN8"/>
    <mergeCell ref="BO8:BU8"/>
    <mergeCell ref="BV8:CB8"/>
    <mergeCell ref="CC8:CI8"/>
    <mergeCell ref="CJ8:CP8"/>
    <mergeCell ref="DE7:DK7"/>
    <mergeCell ref="DL7:DR7"/>
    <mergeCell ref="B8:D8"/>
    <mergeCell ref="K8:Q8"/>
    <mergeCell ref="R8:X8"/>
    <mergeCell ref="Y8:AE8"/>
    <mergeCell ref="AF8:AL8"/>
    <mergeCell ref="AM8:AS8"/>
    <mergeCell ref="AT8:AZ8"/>
    <mergeCell ref="DS7:DY7"/>
    <mergeCell ref="DZ7:EF7"/>
    <mergeCell ref="EG7:EM7"/>
    <mergeCell ref="BO7:BU7"/>
    <mergeCell ref="BV7:CB7"/>
    <mergeCell ref="CC7:CI7"/>
    <mergeCell ref="CJ7:CP7"/>
    <mergeCell ref="CQ7:CW7"/>
    <mergeCell ref="CX7:DD7"/>
    <mergeCell ref="Y7:AE7"/>
    <mergeCell ref="AF7:AL7"/>
    <mergeCell ref="AM7:AS7"/>
    <mergeCell ref="AT7:AZ7"/>
    <mergeCell ref="BA7:BG7"/>
    <mergeCell ref="BH7:BN7"/>
    <mergeCell ref="EG6:EM6"/>
    <mergeCell ref="CQ6:CW6"/>
    <mergeCell ref="CX6:DD6"/>
    <mergeCell ref="B7:D7"/>
    <mergeCell ref="E7:F7"/>
    <mergeCell ref="G7:H7"/>
    <mergeCell ref="K7:Q7"/>
    <mergeCell ref="R7:X7"/>
    <mergeCell ref="DE6:DK6"/>
    <mergeCell ref="DL6:DR6"/>
    <mergeCell ref="DS6:DY6"/>
    <mergeCell ref="DZ6:EF6"/>
    <mergeCell ref="BA6:BG6"/>
    <mergeCell ref="BH6:BN6"/>
    <mergeCell ref="BO6:BU6"/>
    <mergeCell ref="BV6:CB6"/>
    <mergeCell ref="CC6:CI6"/>
    <mergeCell ref="CJ6:CP6"/>
    <mergeCell ref="DZ5:EF5"/>
    <mergeCell ref="EG5:EM5"/>
    <mergeCell ref="CJ5:CP5"/>
    <mergeCell ref="CQ5:CW5"/>
    <mergeCell ref="CX5:DD5"/>
    <mergeCell ref="DE5:DK5"/>
    <mergeCell ref="DL5:DR5"/>
    <mergeCell ref="DS5:DY5"/>
    <mergeCell ref="E5:F5"/>
    <mergeCell ref="G5:H5"/>
    <mergeCell ref="K5:Q5"/>
    <mergeCell ref="AT5:AZ5"/>
    <mergeCell ref="BA5:BG5"/>
    <mergeCell ref="BH5:BN5"/>
    <mergeCell ref="BO5:BU5"/>
    <mergeCell ref="BV5:CB5"/>
    <mergeCell ref="CC5:CI5"/>
    <mergeCell ref="DS4:DY4"/>
    <mergeCell ref="DZ4:EF4"/>
    <mergeCell ref="EG4:EM4"/>
    <mergeCell ref="CC4:CI4"/>
    <mergeCell ref="CJ4:CP4"/>
    <mergeCell ref="CQ4:CW4"/>
    <mergeCell ref="CX4:DD4"/>
    <mergeCell ref="DE4:DK4"/>
    <mergeCell ref="DL4:DR4"/>
    <mergeCell ref="E4:F4"/>
    <mergeCell ref="G4:H4"/>
    <mergeCell ref="K4:Q4"/>
    <mergeCell ref="AT4:AZ4"/>
    <mergeCell ref="BA4:BG4"/>
    <mergeCell ref="BH4:BN4"/>
    <mergeCell ref="BO4:BU4"/>
    <mergeCell ref="BV4:CB4"/>
    <mergeCell ref="DL3:DR3"/>
    <mergeCell ref="DS3:DY3"/>
    <mergeCell ref="DZ3:EF3"/>
    <mergeCell ref="EG3:EM3"/>
    <mergeCell ref="BV3:CB3"/>
    <mergeCell ref="CC3:CI3"/>
    <mergeCell ref="CJ3:CP3"/>
    <mergeCell ref="CQ3:CW3"/>
    <mergeCell ref="CX3:DD3"/>
    <mergeCell ref="DE3:DK3"/>
    <mergeCell ref="B3:C6"/>
    <mergeCell ref="E3:F3"/>
    <mergeCell ref="G3:H3"/>
    <mergeCell ref="K3:Q3"/>
    <mergeCell ref="AT3:AZ3"/>
    <mergeCell ref="BA3:BG3"/>
    <mergeCell ref="BH3:BN3"/>
    <mergeCell ref="BO3:BU3"/>
    <mergeCell ref="DL2:DR2"/>
    <mergeCell ref="DS2:DY2"/>
    <mergeCell ref="DZ2:EF2"/>
    <mergeCell ref="EG2:EM2"/>
    <mergeCell ref="BV2:CB2"/>
    <mergeCell ref="CC2:CI2"/>
    <mergeCell ref="CJ2:CP2"/>
    <mergeCell ref="CQ2:CW2"/>
    <mergeCell ref="CX2:DD2"/>
    <mergeCell ref="DE2:DK2"/>
    <mergeCell ref="B2:C2"/>
    <mergeCell ref="K2:Q2"/>
    <mergeCell ref="AT2:AZ2"/>
    <mergeCell ref="BA2:BG2"/>
    <mergeCell ref="BH2:BN2"/>
    <mergeCell ref="BO2:BU2"/>
    <mergeCell ref="CX1:DD1"/>
    <mergeCell ref="DE1:DK1"/>
    <mergeCell ref="DL1:DR1"/>
    <mergeCell ref="DS1:DY1"/>
    <mergeCell ref="DZ1:EF1"/>
    <mergeCell ref="EG1:EM1"/>
    <mergeCell ref="E6:F6"/>
    <mergeCell ref="G6:H6"/>
    <mergeCell ref="K6:Q6"/>
    <mergeCell ref="AT6:AZ6"/>
    <mergeCell ref="Y1:AE1"/>
    <mergeCell ref="AF1:AL1"/>
    <mergeCell ref="AM1:AS1"/>
    <mergeCell ref="Y2:AE2"/>
    <mergeCell ref="AF2:AL2"/>
    <mergeCell ref="AM2:AS2"/>
    <mergeCell ref="Y3:AE3"/>
    <mergeCell ref="BH1:BN1"/>
    <mergeCell ref="BO1:BU1"/>
    <mergeCell ref="BV1:CB1"/>
    <mergeCell ref="CC1:CI1"/>
    <mergeCell ref="CJ1:CP1"/>
    <mergeCell ref="CQ1:CW1"/>
    <mergeCell ref="A1:C1"/>
    <mergeCell ref="E1:H1"/>
    <mergeCell ref="K1:Q1"/>
    <mergeCell ref="AT1:AZ1"/>
    <mergeCell ref="BA1:BG1"/>
    <mergeCell ref="AF3:AL3"/>
    <mergeCell ref="AM3:AS3"/>
    <mergeCell ref="Y4:AE4"/>
    <mergeCell ref="AF4:AL4"/>
    <mergeCell ref="AM4:AS4"/>
    <mergeCell ref="Y5:AE5"/>
    <mergeCell ref="AF5:AL5"/>
    <mergeCell ref="AM5:AS5"/>
    <mergeCell ref="Y6:AE6"/>
    <mergeCell ref="AF6:AL6"/>
    <mergeCell ref="AM6:AS6"/>
  </mergeCells>
  <conditionalFormatting sqref="E11:E40">
    <cfRule type="dataBar" priority="16">
      <dataBar>
        <cfvo type="num" val="0"/>
        <cfvo type="num" val="1"/>
        <color theme="0"/>
      </dataBar>
      <extLst>
        <ext xmlns:x14="http://schemas.microsoft.com/office/spreadsheetml/2009/9/main" uri="{B025F937-C7B1-47D3-B67F-A62EFF666E3E}">
          <x14:id>{D7C6824F-9C5B-4E47-9A71-E39C50528043}</x14:id>
        </ext>
      </extLst>
    </cfRule>
  </conditionalFormatting>
  <conditionalFormatting sqref="K25:EL27">
    <cfRule type="expression" dxfId="22" priority="14" stopIfTrue="1">
      <formula>AND(task_end&gt;=K$9,task_start&lt;L$9)</formula>
    </cfRule>
  </conditionalFormatting>
  <conditionalFormatting sqref="K29:CB31">
    <cfRule type="expression" dxfId="21" priority="13" stopIfTrue="1">
      <formula>AND(task_end&gt;=K$9,task_start&lt;L$9)</formula>
    </cfRule>
  </conditionalFormatting>
  <conditionalFormatting sqref="K29:CB31">
    <cfRule type="expression" dxfId="20" priority="12" stopIfTrue="1">
      <formula>AND(task_start&lt;=K$9,ROUNDDOWN((task_end-task_start+1)*task_progress,0)+task_start-1&gt;=K$9)</formula>
    </cfRule>
  </conditionalFormatting>
  <conditionalFormatting sqref="K37:CB39">
    <cfRule type="expression" dxfId="19" priority="18">
      <formula>AND(task_end&gt;=K$9,task_start&lt;L$9)</formula>
    </cfRule>
  </conditionalFormatting>
  <conditionalFormatting sqref="K37:CB39">
    <cfRule type="expression" dxfId="18" priority="17" stopIfTrue="1">
      <formula>AND(task_start&lt;=K$9,ROUNDDOWN((task_end-task_start+1)*task_progress,0)+task_start-1&gt;=K$9)</formula>
    </cfRule>
  </conditionalFormatting>
  <conditionalFormatting sqref="K8:EL39">
    <cfRule type="expression" dxfId="17" priority="11">
      <formula>AND(TODAY()&gt;=K$9, TODAY()&lt;L$9)</formula>
    </cfRule>
  </conditionalFormatting>
  <conditionalFormatting sqref="K12:EL23">
    <cfRule type="expression" dxfId="16" priority="15" stopIfTrue="1">
      <formula>AND(task_end&gt;=K$9,task_start&lt;L$9)</formula>
    </cfRule>
  </conditionalFormatting>
  <conditionalFormatting sqref="K33:EL35">
    <cfRule type="expression" dxfId="15" priority="5">
      <formula>AND(task_end&gt;=K$9,task_start&lt;L$9)</formula>
    </cfRule>
  </conditionalFormatting>
  <conditionalFormatting sqref="K12:EM23">
    <cfRule type="expression" dxfId="14" priority="4">
      <formula>AND(task_start&lt;=K$9,ROUNDDOWN((task_end-task_start+1)*task_progress,0)+task_start-1&gt;=K$9)</formula>
    </cfRule>
  </conditionalFormatting>
  <conditionalFormatting sqref="K25:EM27">
    <cfRule type="expression" dxfId="13" priority="3">
      <formula>AND(task_start&lt;=K$9,ROUNDDOWN((task_end-task_start+1)*task_progress,0)+task_start-1&gt;=K$9)</formula>
    </cfRule>
  </conditionalFormatting>
  <conditionalFormatting sqref="K33:EM35">
    <cfRule type="expression" dxfId="12" priority="1">
      <formula>AND(task_start&lt;=K$9,ROUNDDOWN((task_end-task_start+1)*task_progress,0)+task_start-1&gt;=K$9)</formula>
    </cfRule>
  </conditionalFormatting>
  <conditionalFormatting sqref="CC29:EL31">
    <cfRule type="expression" dxfId="11" priority="2" stopIfTrue="1">
      <formula>AND(task_start&lt;=CC$9,ROUNDDOWN((task_end-task_start+1)*task_progress,0)+task_start-1&gt;=CC$9)</formula>
    </cfRule>
    <cfRule type="expression" dxfId="10" priority="6" stopIfTrue="1">
      <formula>AND(task_end&gt;=CC$9,task_start&lt;CD$9)</formula>
    </cfRule>
  </conditionalFormatting>
  <conditionalFormatting sqref="CC37:EL39">
    <cfRule type="expression" dxfId="9" priority="9" stopIfTrue="1">
      <formula>AND(task_start&lt;=CC$9,ROUNDDOWN((task_end-task_start+1)*task_progress,0)+task_start-1&gt;=CC$9)</formula>
    </cfRule>
    <cfRule type="expression" dxfId="8" priority="10">
      <formula>AND(task_end&gt;=CC$9,task_start&lt;CD$9)</formula>
    </cfRule>
  </conditionalFormatting>
  <conditionalFormatting sqref="EM8:EM39">
    <cfRule type="expression" dxfId="7" priority="1692">
      <formula>AND(TODAY()&gt;=EM$9, TODAY()&lt;#REF!)</formula>
    </cfRule>
  </conditionalFormatting>
  <conditionalFormatting sqref="EM12:EM23">
    <cfRule type="expression" dxfId="6" priority="1695" stopIfTrue="1">
      <formula>AND(task_end&gt;=EM$9,task_start&lt;#REF!)</formula>
    </cfRule>
  </conditionalFormatting>
  <conditionalFormatting sqref="EM33:EM35">
    <cfRule type="expression" dxfId="5" priority="1698">
      <formula>AND(task_end&gt;=EM$9,task_start&lt;#REF!)</formula>
    </cfRule>
  </conditionalFormatting>
  <conditionalFormatting sqref="EM25:EM27">
    <cfRule type="expression" dxfId="4" priority="1707" stopIfTrue="1">
      <formula>AND(task_end&gt;=EM$9,task_start&lt;#REF!)</formula>
    </cfRule>
  </conditionalFormatting>
  <conditionalFormatting sqref="EM29:EM31">
    <cfRule type="expression" dxfId="3" priority="1712" stopIfTrue="1">
      <formula>AND(task_start&lt;=EM$9,ROUNDDOWN((task_end-task_start+1)*task_progress,0)+task_start-1&gt;=EM$9)</formula>
    </cfRule>
    <cfRule type="expression" dxfId="2" priority="1713" stopIfTrue="1">
      <formula>AND(task_end&gt;=EM$9,task_start&lt;#REF!)</formula>
    </cfRule>
  </conditionalFormatting>
  <conditionalFormatting sqref="EM37:EM39">
    <cfRule type="expression" dxfId="1" priority="1718" stopIfTrue="1">
      <formula>AND(task_start&lt;=EM$9,ROUNDDOWN((task_end-task_start+1)*task_progress,0)+task_start-1&gt;=EM$9)</formula>
    </cfRule>
    <cfRule type="expression" dxfId="0" priority="1719">
      <formula>AND(task_end&gt;=EM$9,task_start&lt;#REF!)</formula>
    </cfRule>
  </conditionalFormatting>
  <dataValidations count="11">
    <dataValidation allowBlank="1" showInputMessage="1" showErrorMessage="1" prompt="This row marks the end of the Project Schedule. DO NOT enter anything in this row. _x000a_Insert new rows ABOVE this one to continue building out your Project Schedule." sqref="A41" xr:uid="{5CB98B09-7C2B-2242-AD09-3940E3375260}"/>
    <dataValidation allowBlank="1" showInputMessage="1" showErrorMessage="1" prompt="Phase 4's sample block starts in cell B26." sqref="A36 A32" xr:uid="{1ED68084-103F-B742-90E4-EE991ADF7B85}"/>
    <dataValidation allowBlank="1" showInputMessage="1" showErrorMessage="1" prompt="Phase 3's sample block starts in cell B20." sqref="A28" xr:uid="{D89ABC8E-6EC6-E94B-A15E-E3E9909E1CBC}"/>
    <dataValidation allowBlank="1" showInputMessage="1" showErrorMessage="1" prompt="Cell B14 contains the Phase 2 sample title. Enter a new title in cell B14._x000a_To delete the phase and work only from tasks, simply delete this row. To remove the phase, simply delete the row. Add tasks to previous phase by entering a new row above this one._x000a_" sqref="A24" xr:uid="{DD71F9A8-FF7D-A94D-B3C9-6F60CD0A672A}"/>
    <dataValidation allowBlank="1" showInputMessage="1" showErrorMessage="1" prompt="Cell B8 contains the Phase 1 sample title. Enter a new title in cell B8._x000a_To delete the phase and work only from tasks, simply delete this row." sqref="A11" xr:uid="{835ED1B4-0B1E-1A4D-839D-C795639721B6}"/>
    <dataValidation allowBlank="1" showInputMessage="1" showErrorMessage="1" prompt="Cells I5 through BL5 contain the day number for the week represented in the cell block above each date and are auto calculated._x000a__x000a_Today's date is outlined from today's date in row 5 through the entire date column to the end of the project schedule." sqref="A9:A10" xr:uid="{3982C256-151D-434D-BE9E-4A5DAD97E60F}"/>
    <dataValidation allowBlank="1" showInputMessage="1" showErrorMessage="1" prompt="The Display week in cell Q2 is the starting week to display in the project schedule in cell I4. The project start date is Week 1. To change the display week, enter a new week number in cell Q2._x000a__x000a_Start date for each week is auto calculated starting in I4." sqref="A8" xr:uid="{FA8948DE-FCED-6144-9078-4CE07D8B2D78}"/>
    <dataValidation allowBlank="1" showInputMessage="1" showErrorMessage="1" prompt="Enter Company name in cel B2." sqref="A6:A7" xr:uid="{19588B44-3F59-8340-AAC7-3774A21C390F}"/>
    <dataValidation allowBlank="1" showInputMessage="1" showErrorMessage="1" prompt="Create a Project Schedule in this worksheet._x000a_Enter title of this project in cell B1. _x000a_Information on how to use this worksheet, including instructions for screen readers and the author of this workbook, is in the About worksheet._x000a_" sqref="A5" xr:uid="{367483F5-94CF-2F42-9E60-FF8367013F1A}"/>
    <dataValidation type="whole" operator="greaterThanOrEqual" allowBlank="1" showInputMessage="1" promptTitle="Display Week" prompt="Changing this number will scroll the Gantt Chart view." sqref="G7 G3:G4" xr:uid="{021F1899-52C9-4D41-8248-3E81BBAB9CD2}">
      <formula1>1</formula1>
    </dataValidation>
    <dataValidation allowBlank="1" showInputMessage="1" showErrorMessage="1" prompt="B9 contains the task name.  C9 is the assignee.  D9 is a progress bar that shades based on the number entered into the cell.  _x000a__x000a_E9 contains the start date and F9 contains the end date._x000a__x000a_The Gantt chart will fill in starting in cell I9 based on task dates." sqref="A12:A23" xr:uid="{E23CC77F-18C7-684A-89D5-3BF2ADD7080A}"/>
  </dataValidations>
  <hyperlinks>
    <hyperlink ref="B8" r:id="rId1" xr:uid="{3E91B042-F107-D84C-BAC7-B4C39EE0B5FE}"/>
    <hyperlink ref="B7" r:id="rId2" xr:uid="{B15ACC57-95C8-0548-9BC5-E3BAF583F165}"/>
    <hyperlink ref="B2:C2" r:id="rId3" display="Shockwave Builder Sdn Bhd" xr:uid="{1ABA1A6C-24F6-6047-B6F8-03BA38E49EC4}"/>
    <hyperlink ref="B41" r:id="rId4" display="Insert new rows ABOVE this one (https://www.ShockwaveBuilders.com/free-construction-gantt-chart-template)" xr:uid="{F41A0069-A447-AE4A-A603-C673FBB427D3}"/>
  </hyperlinks>
  <printOptions horizontalCentered="1"/>
  <pageMargins left="0.35" right="0.35" top="0.35" bottom="0.5" header="0.3" footer="0.3"/>
  <pageSetup scale="25" fitToHeight="0" orientation="landscape" r:id="rId5"/>
  <headerFooter differentFirst="1" scaleWithDoc="0">
    <oddFooter>Page &amp;P of &amp;N</oddFooter>
  </headerFooter>
  <drawing r:id="rId6"/>
  <extLst>
    <ext xmlns:x14="http://schemas.microsoft.com/office/spreadsheetml/2009/9/main" uri="{78C0D931-6437-407d-A8EE-F0AAD7539E65}">
      <x14:conditionalFormattings>
        <x14:conditionalFormatting xmlns:xm="http://schemas.microsoft.com/office/excel/2006/main">
          <x14:cfRule type="dataBar" id="{D7C6824F-9C5B-4E47-9A71-E39C50528043}">
            <x14:dataBar minLength="0" maxLength="100" gradient="0">
              <x14:cfvo type="num">
                <xm:f>0</xm:f>
              </x14:cfvo>
              <x14:cfvo type="num">
                <xm:f>1</xm:f>
              </x14:cfvo>
              <x14:negativeFillColor rgb="FFFF0000"/>
              <x14:axisColor rgb="FF000000"/>
            </x14:dataBar>
          </x14:cfRule>
          <xm:sqref>E11:E40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A09426A3-87E9-4865-8A6C-3456B026AE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245281-08F3-4104-84BD-39F3D8CFB195}">
  <ds:schemaRefs>
    <ds:schemaRef ds:uri="http://schemas.microsoft.com/sharepoint/v3/contenttype/forms"/>
  </ds:schemaRefs>
</ds:datastoreItem>
</file>

<file path=customXml/itemProps3.xml><?xml version="1.0" encoding="utf-8"?>
<ds:datastoreItem xmlns:ds="http://schemas.openxmlformats.org/officeDocument/2006/customXml" ds:itemID="{A82239A0-E68C-493F-BEE6-C77FEA397FD6}">
  <ds:schemaRefs>
    <ds:schemaRef ds:uri="http://purl.org/dc/elements/1.1/"/>
    <ds:schemaRef ds:uri="16c05727-aa75-4e4a-9b5f-8a80a1165891"/>
    <ds:schemaRef ds:uri="http://schemas.microsoft.com/sharepoint/v3"/>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230e9df3-be65-4c73-a93b-d1236ebd677e"/>
    <ds:schemaRef ds:uri="http://schemas.microsoft.com/office/2006/metadata/properties"/>
    <ds:schemaRef ds:uri="71af3243-3dd4-4a8d-8c0d-dd76da1f02a5"/>
    <ds:schemaRef ds:uri="http://www.w3.org/XML/1998/namespace"/>
    <ds:schemaRef ds:uri="http://purl.org/dc/te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TM16400962</Template>
  <Application>Microsoft Macintosh Excel</Application>
  <DocSecurity>0</DocSecurity>
  <ScaleCrop>false</ScaleCrop>
  <HeadingPairs>
    <vt:vector size="4" baseType="variant">
      <vt:variant>
        <vt:lpstr>Worksheets</vt:lpstr>
      </vt:variant>
      <vt:variant>
        <vt:i4>2</vt:i4>
      </vt:variant>
      <vt:variant>
        <vt:lpstr>Named Ranges</vt:lpstr>
      </vt:variant>
      <vt:variant>
        <vt:i4>14</vt:i4>
      </vt:variant>
    </vt:vector>
  </HeadingPairs>
  <TitlesOfParts>
    <vt:vector size="16" baseType="lpstr">
      <vt:lpstr>Gantt Chart (Project Schedule)</vt:lpstr>
      <vt:lpstr>Importanat Notes</vt:lpstr>
      <vt:lpstr>'Importanat Notes'!Display_Week</vt:lpstr>
      <vt:lpstr>Display_Week</vt:lpstr>
      <vt:lpstr>'Gantt Chart (Project Schedule)'!Print_Area</vt:lpstr>
      <vt:lpstr>'Importanat Notes'!Print_Area</vt:lpstr>
      <vt:lpstr>'Gantt Chart (Project Schedule)'!Print_Titles</vt:lpstr>
      <vt:lpstr>'Importanat Notes'!Print_Titles</vt:lpstr>
      <vt:lpstr>'Importanat Notes'!Project_Start</vt:lpstr>
      <vt:lpstr>Project_Start</vt:lpstr>
      <vt:lpstr>'Gantt Chart (Project Schedule)'!task_end</vt:lpstr>
      <vt:lpstr>'Importanat Notes'!task_end</vt:lpstr>
      <vt:lpstr>'Gantt Chart (Project Schedule)'!task_progress</vt:lpstr>
      <vt:lpstr>'Importanat Notes'!task_progress</vt:lpstr>
      <vt:lpstr>'Gantt Chart (Project Schedule)'!task_start</vt:lpstr>
      <vt:lpstr>'Importanat Notes'!task_start</vt:lpstr>
    </vt:vector>
  </TitlesOfParts>
  <Manager>Andrew</Manager>
  <Company>Shockwave Builders Sdn Bhd</Company>
  <LinksUpToDate>false</LinksUpToDate>
  <SharedDoc>false</SharedDoc>
  <HyperlinkBase>www.shockwavebuilders.com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Gantt Chart by Shockwave Builders Sdn Bhd</dc:title>
  <dc:subject>Gantt Chart (Project Shedule)</dc:subject>
  <dc:creator>Shockwave Builders Sdn Bhd</dc:creator>
  <cp:keywords>Gantt Chart (Project Shedule)</cp:keywords>
  <dc:description/>
  <cp:lastModifiedBy>Andrewchu116</cp:lastModifiedBy>
  <cp:lastPrinted>2025-07-09T05:30:35Z</cp:lastPrinted>
  <dcterms:created xsi:type="dcterms:W3CDTF">2022-03-11T22:41:12Z</dcterms:created>
  <dcterms:modified xsi:type="dcterms:W3CDTF">2025-07-09T05:39:12Z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ediaServiceImageTags">
    <vt:lpwstr/>
  </property>
</Properties>
</file>