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Users/ndrewchu/Library/Mobile Documents/com~apple~CloudDocs/- 🏗️ Shockwave Builders Sdn Bhd/"/>
    </mc:Choice>
  </mc:AlternateContent>
  <xr:revisionPtr revIDLastSave="0" documentId="13_ncr:1_{ADB8422D-E1D8-644A-968B-DEF5164C9557}" xr6:coauthVersionLast="47" xr6:coauthVersionMax="47" xr10:uidLastSave="{00000000-0000-0000-0000-000000000000}"/>
  <bookViews>
    <workbookView xWindow="100" yWindow="500" windowWidth="35220" windowHeight="20800" activeTab="1" xr2:uid="{00000000-000D-0000-FFFF-FFFF00000000}"/>
  </bookViews>
  <sheets>
    <sheet name="Gantt Chart (Project Schedule)" sheetId="11" r:id="rId1"/>
    <sheet name="Importanat Notes" sheetId="13" r:id="rId2"/>
  </sheets>
  <definedNames>
    <definedName name="Display_Week" localSheetId="1">'Importanat Notes'!$G$7</definedName>
    <definedName name="Display_Week">'Gantt Chart (Project Schedule)'!$G$7</definedName>
    <definedName name="_xlnm.Print_Area" localSheetId="0">'Gantt Chart (Project Schedule)'!$A$1:$NQ$101</definedName>
    <definedName name="_xlnm.Print_Area" localSheetId="1">'Importanat Notes'!$A$1:$EM$41</definedName>
    <definedName name="_xlnm.Print_Titles" localSheetId="0">'Gantt Chart (Project Schedule)'!$8:$10</definedName>
    <definedName name="_xlnm.Print_Titles" localSheetId="1">'Importanat Notes'!$8:$10</definedName>
    <definedName name="Project_Start" localSheetId="1">'Importanat Notes'!$G$5</definedName>
    <definedName name="Project_Start">'Gantt Chart (Project Schedule)'!$G$5</definedName>
    <definedName name="task_end" localSheetId="0">'Gantt Chart (Project Schedule)'!$G1</definedName>
    <definedName name="task_end" localSheetId="1">'Importanat Notes'!$G1</definedName>
    <definedName name="task_progress" localSheetId="0">'Gantt Chart (Project Schedule)'!$E1</definedName>
    <definedName name="task_progress" localSheetId="1">'Importanat Notes'!$E1</definedName>
    <definedName name="task_start" localSheetId="0">'Gantt Chart (Project Schedule)'!$F1</definedName>
    <definedName name="task_start" localSheetId="1">'Importanat Notes'!$F1</definedName>
    <definedName name="today" localSheetId="0">TODAY()</definedName>
    <definedName name="today" localSheetId="1">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13" l="1"/>
  <c r="B38" i="13"/>
  <c r="J36" i="13"/>
  <c r="B34" i="13"/>
  <c r="B35" i="13" s="1"/>
  <c r="J32" i="13"/>
  <c r="B30" i="13"/>
  <c r="B31" i="13" s="1"/>
  <c r="J28" i="13"/>
  <c r="B26" i="13"/>
  <c r="B27" i="13" s="1"/>
  <c r="J24" i="13"/>
  <c r="G23" i="13"/>
  <c r="B19" i="13"/>
  <c r="B20" i="13" s="1"/>
  <c r="B21" i="13" s="1"/>
  <c r="B15" i="13"/>
  <c r="B16" i="13" s="1"/>
  <c r="B17" i="13" s="1"/>
  <c r="J11" i="13"/>
  <c r="G6" i="13"/>
  <c r="G5" i="13" s="1"/>
  <c r="G6" i="11"/>
  <c r="G5" i="11" s="1"/>
  <c r="B97" i="11"/>
  <c r="B98" i="11" s="1"/>
  <c r="B94" i="11"/>
  <c r="B95" i="11" s="1"/>
  <c r="B92" i="11"/>
  <c r="B90" i="11"/>
  <c r="B82" i="11"/>
  <c r="B83" i="11" s="1"/>
  <c r="B84" i="11" s="1"/>
  <c r="B85" i="11" s="1"/>
  <c r="B86" i="11" s="1"/>
  <c r="B77" i="11"/>
  <c r="B78" i="11" s="1"/>
  <c r="B79" i="11" s="1"/>
  <c r="B80" i="11" s="1"/>
  <c r="B71" i="11"/>
  <c r="B72" i="11" s="1"/>
  <c r="B73" i="11" s="1"/>
  <c r="B74" i="11" s="1"/>
  <c r="B75" i="11" s="1"/>
  <c r="J69" i="11"/>
  <c r="B63" i="11"/>
  <c r="B64" i="11" s="1"/>
  <c r="B65" i="11" s="1"/>
  <c r="B66" i="11" s="1"/>
  <c r="B67" i="11" s="1"/>
  <c r="B60" i="11"/>
  <c r="B61" i="11" s="1"/>
  <c r="B57" i="11"/>
  <c r="B58" i="11" s="1"/>
  <c r="B53" i="11"/>
  <c r="B54" i="11" s="1"/>
  <c r="B55" i="11" s="1"/>
  <c r="B38" i="11"/>
  <c r="B39" i="11" s="1"/>
  <c r="B40" i="11" s="1"/>
  <c r="B41" i="11" s="1"/>
  <c r="B42" i="11" s="1"/>
  <c r="B45" i="11" s="1"/>
  <c r="B46" i="11" s="1"/>
  <c r="B47" i="11" s="1"/>
  <c r="B48" i="11" s="1"/>
  <c r="B49" i="11" s="1"/>
  <c r="B19" i="11"/>
  <c r="B20" i="11" s="1"/>
  <c r="B21" i="11" s="1"/>
  <c r="B15" i="11"/>
  <c r="B16" i="11" s="1"/>
  <c r="B17" i="11" s="1"/>
  <c r="B33" i="11"/>
  <c r="B34" i="11" s="1"/>
  <c r="B35" i="11" s="1"/>
  <c r="B36" i="11" s="1"/>
  <c r="B28" i="11"/>
  <c r="B29" i="11" s="1"/>
  <c r="B30" i="11" s="1"/>
  <c r="B31" i="11" s="1"/>
  <c r="G25" i="11"/>
  <c r="F70" i="11" l="1"/>
  <c r="F71" i="11" s="1"/>
  <c r="F72" i="11" s="1"/>
  <c r="F73" i="11" s="1"/>
  <c r="F74" i="11" s="1"/>
  <c r="F12" i="13"/>
  <c r="F37" i="13"/>
  <c r="F29" i="13"/>
  <c r="F33" i="13"/>
  <c r="K9" i="13"/>
  <c r="F89" i="11"/>
  <c r="G89" i="11" s="1"/>
  <c r="F12" i="11"/>
  <c r="B43" i="11"/>
  <c r="B44" i="11" s="1"/>
  <c r="F27" i="11" l="1"/>
  <c r="F28" i="11" s="1"/>
  <c r="F75" i="11"/>
  <c r="F76" i="11"/>
  <c r="F77" i="11" s="1"/>
  <c r="F78" i="11" s="1"/>
  <c r="F79" i="11" s="1"/>
  <c r="F81" i="11" s="1"/>
  <c r="F52" i="11"/>
  <c r="F53" i="11" s="1"/>
  <c r="F54" i="11" s="1"/>
  <c r="G54" i="11" s="1"/>
  <c r="K10" i="13"/>
  <c r="K8" i="13"/>
  <c r="L9" i="13"/>
  <c r="F38" i="13"/>
  <c r="G37" i="13"/>
  <c r="J37" i="13" s="1"/>
  <c r="G33" i="13"/>
  <c r="J33" i="13" s="1"/>
  <c r="F34" i="13"/>
  <c r="F30" i="13"/>
  <c r="G29" i="13"/>
  <c r="J29" i="13" s="1"/>
  <c r="F25" i="13"/>
  <c r="F13" i="13"/>
  <c r="G12" i="13"/>
  <c r="J12" i="13" s="1"/>
  <c r="F90" i="11"/>
  <c r="F91" i="11" s="1"/>
  <c r="G70" i="11"/>
  <c r="J70" i="11" s="1"/>
  <c r="F13" i="11"/>
  <c r="F14" i="11" s="1"/>
  <c r="F15" i="11" s="1"/>
  <c r="F16" i="11" s="1"/>
  <c r="F17" i="11" s="1"/>
  <c r="F18" i="11" s="1"/>
  <c r="F19" i="11" s="1"/>
  <c r="F20" i="11" s="1"/>
  <c r="F21" i="11" s="1"/>
  <c r="F22" i="11" s="1"/>
  <c r="F23" i="11" s="1"/>
  <c r="F24" i="11" s="1"/>
  <c r="K9" i="11"/>
  <c r="F29" i="11" l="1"/>
  <c r="F30" i="11" s="1"/>
  <c r="F31" i="11" s="1"/>
  <c r="F32" i="11" s="1"/>
  <c r="F33" i="11" s="1"/>
  <c r="F34" i="11" s="1"/>
  <c r="F35" i="11" s="1"/>
  <c r="F36" i="11" s="1"/>
  <c r="F37" i="11" s="1"/>
  <c r="F38" i="11" s="1"/>
  <c r="F39" i="11" s="1"/>
  <c r="F40" i="11" s="1"/>
  <c r="F41" i="11" s="1"/>
  <c r="F42" i="11" s="1"/>
  <c r="G52" i="11"/>
  <c r="G53" i="11"/>
  <c r="F55" i="11"/>
  <c r="F56" i="11" s="1"/>
  <c r="F57" i="11" s="1"/>
  <c r="F14" i="13"/>
  <c r="G13" i="13"/>
  <c r="F26" i="13"/>
  <c r="G25" i="13"/>
  <c r="J25" i="13" s="1"/>
  <c r="F39" i="13"/>
  <c r="G38" i="13"/>
  <c r="J38" i="13" s="1"/>
  <c r="L10" i="13"/>
  <c r="M9" i="13"/>
  <c r="G30" i="13"/>
  <c r="F31" i="13"/>
  <c r="G34" i="13"/>
  <c r="J34" i="13" s="1"/>
  <c r="F35" i="13"/>
  <c r="G90" i="11"/>
  <c r="J90" i="11" s="1"/>
  <c r="G91" i="11"/>
  <c r="F92" i="11"/>
  <c r="G71" i="11"/>
  <c r="J71" i="11" s="1"/>
  <c r="G15" i="11"/>
  <c r="G14" i="11"/>
  <c r="G13" i="11"/>
  <c r="G16" i="11"/>
  <c r="K8" i="11"/>
  <c r="J100" i="11"/>
  <c r="J88" i="11"/>
  <c r="J51" i="11"/>
  <c r="J26" i="11"/>
  <c r="J11" i="11"/>
  <c r="G56" i="11" l="1"/>
  <c r="F45" i="11"/>
  <c r="F46" i="11" s="1"/>
  <c r="F43" i="11"/>
  <c r="G55" i="11"/>
  <c r="G35" i="13"/>
  <c r="J35" i="13" s="1"/>
  <c r="G39" i="13"/>
  <c r="J39" i="13" s="1"/>
  <c r="G31" i="13"/>
  <c r="M10" i="13"/>
  <c r="N9" i="13"/>
  <c r="G26" i="13"/>
  <c r="J26" i="13" s="1"/>
  <c r="F27" i="13"/>
  <c r="F15" i="13"/>
  <c r="G14" i="13"/>
  <c r="G87" i="11"/>
  <c r="J87" i="11" s="1"/>
  <c r="G92" i="11"/>
  <c r="F93" i="11"/>
  <c r="G72" i="11"/>
  <c r="J72" i="11" s="1"/>
  <c r="F58" i="11"/>
  <c r="G57" i="11"/>
  <c r="G17" i="11"/>
  <c r="K10" i="11"/>
  <c r="F44" i="11" l="1"/>
  <c r="F47" i="11"/>
  <c r="F48" i="11" s="1"/>
  <c r="F49" i="11" s="1"/>
  <c r="F16" i="13"/>
  <c r="G15" i="13"/>
  <c r="N10" i="13"/>
  <c r="O9" i="13"/>
  <c r="G27" i="13"/>
  <c r="J27" i="13" s="1"/>
  <c r="G93" i="11"/>
  <c r="F94" i="11" s="1"/>
  <c r="G73" i="11"/>
  <c r="J73" i="11" s="1"/>
  <c r="F59" i="11"/>
  <c r="G58" i="11"/>
  <c r="J56" i="11"/>
  <c r="G18" i="11"/>
  <c r="J89" i="11"/>
  <c r="J52" i="11"/>
  <c r="L9" i="11"/>
  <c r="G16" i="13" l="1"/>
  <c r="F17" i="13"/>
  <c r="O10" i="13"/>
  <c r="P9" i="13"/>
  <c r="G94" i="11"/>
  <c r="G74" i="11"/>
  <c r="J74" i="11" s="1"/>
  <c r="G59" i="11"/>
  <c r="F60" i="11"/>
  <c r="F61" i="11" s="1"/>
  <c r="J57" i="11"/>
  <c r="G19" i="11"/>
  <c r="J92" i="11"/>
  <c r="J93" i="11"/>
  <c r="M9" i="11"/>
  <c r="N9" i="11" s="1"/>
  <c r="O9" i="11" s="1"/>
  <c r="P9" i="11" s="1"/>
  <c r="Q9" i="11" s="1"/>
  <c r="R9" i="11" s="1"/>
  <c r="L10" i="11"/>
  <c r="F18" i="13" l="1"/>
  <c r="G17" i="13"/>
  <c r="P10" i="13"/>
  <c r="Q9" i="13"/>
  <c r="J94" i="11"/>
  <c r="F95" i="11"/>
  <c r="G95" i="11" s="1"/>
  <c r="J95" i="11" s="1"/>
  <c r="G75" i="11"/>
  <c r="J75" i="11" s="1"/>
  <c r="G60" i="11"/>
  <c r="G20" i="11"/>
  <c r="J91" i="11"/>
  <c r="R8" i="11"/>
  <c r="S9" i="11"/>
  <c r="T9" i="11" s="1"/>
  <c r="U9" i="11" s="1"/>
  <c r="V9" i="11" s="1"/>
  <c r="W9" i="11" s="1"/>
  <c r="X9" i="11" s="1"/>
  <c r="Y9" i="11" s="1"/>
  <c r="Y8" i="11" s="1"/>
  <c r="M10" i="11"/>
  <c r="Q10" i="13" l="1"/>
  <c r="R9" i="13"/>
  <c r="G18" i="13"/>
  <c r="F19" i="13"/>
  <c r="F96" i="11"/>
  <c r="G99" i="11"/>
  <c r="J99" i="11" s="1"/>
  <c r="G76" i="11"/>
  <c r="J76" i="11" s="1"/>
  <c r="G61" i="11"/>
  <c r="F62" i="11"/>
  <c r="G21" i="11"/>
  <c r="Z9" i="11"/>
  <c r="AA9" i="11" s="1"/>
  <c r="AB9" i="11" s="1"/>
  <c r="AC9" i="11" s="1"/>
  <c r="AD9" i="11" s="1"/>
  <c r="AE9" i="11" s="1"/>
  <c r="AF9" i="11" s="1"/>
  <c r="AG9" i="11" s="1"/>
  <c r="AH9" i="11" s="1"/>
  <c r="AI9" i="11" s="1"/>
  <c r="AJ9" i="11" s="1"/>
  <c r="AK9" i="11" s="1"/>
  <c r="AL9" i="11" s="1"/>
  <c r="N10" i="11"/>
  <c r="R8" i="13" l="1"/>
  <c r="R10" i="13"/>
  <c r="S9" i="13"/>
  <c r="F20" i="13"/>
  <c r="G19" i="13"/>
  <c r="F97" i="11"/>
  <c r="G96" i="11"/>
  <c r="J96" i="11" s="1"/>
  <c r="G77" i="11"/>
  <c r="J77" i="11" s="1"/>
  <c r="G62" i="11"/>
  <c r="F63" i="11"/>
  <c r="F64" i="11" s="1"/>
  <c r="F65" i="11" s="1"/>
  <c r="G22" i="11"/>
  <c r="AF8" i="11"/>
  <c r="AM9" i="11"/>
  <c r="AN9" i="11" s="1"/>
  <c r="AO9" i="11" s="1"/>
  <c r="AP9" i="11" s="1"/>
  <c r="AQ9" i="11" s="1"/>
  <c r="AR9" i="11" s="1"/>
  <c r="AS9" i="11" s="1"/>
  <c r="AT9" i="11" s="1"/>
  <c r="O10" i="11"/>
  <c r="S10" i="13" l="1"/>
  <c r="T9" i="13"/>
  <c r="G20" i="13"/>
  <c r="F21" i="13"/>
  <c r="F98" i="11"/>
  <c r="G98" i="11" s="1"/>
  <c r="J98" i="11" s="1"/>
  <c r="G97" i="11"/>
  <c r="J97" i="11" s="1"/>
  <c r="G78" i="11"/>
  <c r="J78" i="11" s="1"/>
  <c r="G63" i="11"/>
  <c r="G23" i="11"/>
  <c r="G24" i="11"/>
  <c r="AU9" i="11"/>
  <c r="AT10" i="11"/>
  <c r="AT8" i="11"/>
  <c r="AM8" i="11"/>
  <c r="P10" i="11"/>
  <c r="G21" i="13" l="1"/>
  <c r="F22" i="13"/>
  <c r="U9" i="13"/>
  <c r="T10" i="13"/>
  <c r="G79" i="11"/>
  <c r="G64" i="11"/>
  <c r="F66" i="11"/>
  <c r="G29" i="11"/>
  <c r="AV9" i="11"/>
  <c r="AU10" i="11"/>
  <c r="Q10" i="11"/>
  <c r="G22" i="13" l="1"/>
  <c r="U10" i="13"/>
  <c r="V9" i="13"/>
  <c r="J79" i="11"/>
  <c r="F80" i="11"/>
  <c r="F82" i="11" s="1"/>
  <c r="F83" i="11" s="1"/>
  <c r="F84" i="11" s="1"/>
  <c r="G65" i="11"/>
  <c r="G30" i="11"/>
  <c r="AW9" i="11"/>
  <c r="AV10" i="11"/>
  <c r="G80" i="11" l="1"/>
  <c r="J80" i="11" s="1"/>
  <c r="V10" i="13"/>
  <c r="W9" i="13"/>
  <c r="G84" i="11"/>
  <c r="J84" i="11" s="1"/>
  <c r="F85" i="11"/>
  <c r="G81" i="11"/>
  <c r="J81" i="11" s="1"/>
  <c r="G66" i="11"/>
  <c r="F67" i="11"/>
  <c r="G67" i="11" s="1"/>
  <c r="G31" i="11"/>
  <c r="AW10" i="11"/>
  <c r="AX9" i="11"/>
  <c r="R10" i="11"/>
  <c r="S10" i="11"/>
  <c r="W10" i="13" l="1"/>
  <c r="X9" i="13"/>
  <c r="F86" i="11"/>
  <c r="G86" i="11" s="1"/>
  <c r="J86" i="11" s="1"/>
  <c r="G85" i="11"/>
  <c r="J85" i="11" s="1"/>
  <c r="G83" i="11"/>
  <c r="J83" i="11" s="1"/>
  <c r="G82" i="11"/>
  <c r="J82" i="11" s="1"/>
  <c r="G32" i="11"/>
  <c r="AY9" i="11"/>
  <c r="AX10" i="11"/>
  <c r="J66" i="11"/>
  <c r="T10" i="11"/>
  <c r="X10" i="13" l="1"/>
  <c r="Y9" i="13"/>
  <c r="G33" i="11"/>
  <c r="AY10" i="11"/>
  <c r="AZ9" i="11"/>
  <c r="BA9" i="11" s="1"/>
  <c r="J67" i="11"/>
  <c r="U10" i="11"/>
  <c r="Y8" i="13" l="1"/>
  <c r="Y10" i="13"/>
  <c r="Z9" i="13"/>
  <c r="G34" i="11"/>
  <c r="BA8" i="11"/>
  <c r="BA10" i="11"/>
  <c r="BB9" i="11"/>
  <c r="AZ10" i="11"/>
  <c r="V10" i="11"/>
  <c r="Z10" i="13" l="1"/>
  <c r="AA9" i="13"/>
  <c r="G35" i="11"/>
  <c r="BC9" i="11"/>
  <c r="BB10" i="11"/>
  <c r="W10" i="11"/>
  <c r="AA10" i="13" l="1"/>
  <c r="AB9" i="13"/>
  <c r="G36" i="11"/>
  <c r="BD9" i="11"/>
  <c r="BC10" i="11"/>
  <c r="X10" i="11"/>
  <c r="AC9" i="13" l="1"/>
  <c r="AB10" i="13"/>
  <c r="G37" i="11"/>
  <c r="BE9" i="11"/>
  <c r="BD10" i="11"/>
  <c r="Y10" i="11"/>
  <c r="AD9" i="13" l="1"/>
  <c r="AC10" i="13"/>
  <c r="G38" i="11"/>
  <c r="BF9" i="11"/>
  <c r="BE10" i="11"/>
  <c r="Z10" i="11"/>
  <c r="AD10" i="13" l="1"/>
  <c r="AE9" i="13"/>
  <c r="G39" i="11"/>
  <c r="BF10" i="11"/>
  <c r="BG9" i="11"/>
  <c r="AA10" i="11"/>
  <c r="AE10" i="13" l="1"/>
  <c r="AF9" i="13"/>
  <c r="BH9" i="11"/>
  <c r="BG10" i="11"/>
  <c r="AB10" i="11"/>
  <c r="AF10" i="13" l="1"/>
  <c r="AF8" i="13"/>
  <c r="AG9" i="13"/>
  <c r="BH8" i="11"/>
  <c r="BI9" i="11"/>
  <c r="BH10" i="11"/>
  <c r="AC10" i="11"/>
  <c r="AG10" i="13" l="1"/>
  <c r="AH9" i="13"/>
  <c r="BI10" i="11"/>
  <c r="BJ9" i="11"/>
  <c r="AD10" i="11"/>
  <c r="AH10" i="13" l="1"/>
  <c r="AI9" i="13"/>
  <c r="BK9" i="11"/>
  <c r="BJ10" i="11"/>
  <c r="AE10" i="11"/>
  <c r="AI10" i="13" l="1"/>
  <c r="AJ9" i="13"/>
  <c r="BL9" i="11"/>
  <c r="BK10" i="11"/>
  <c r="AF10" i="11"/>
  <c r="AK9" i="13" l="1"/>
  <c r="AJ10" i="13"/>
  <c r="BM9" i="11"/>
  <c r="BL10" i="11"/>
  <c r="AG10" i="11"/>
  <c r="AL9" i="13" l="1"/>
  <c r="AK10" i="13"/>
  <c r="BN9" i="11"/>
  <c r="BM10" i="11"/>
  <c r="AH10" i="11"/>
  <c r="AL10" i="13" l="1"/>
  <c r="AM9" i="13"/>
  <c r="BO9" i="11"/>
  <c r="BN10" i="11"/>
  <c r="AI10" i="11"/>
  <c r="AN9" i="13" l="1"/>
  <c r="AM10" i="13"/>
  <c r="AM8" i="13"/>
  <c r="BO8" i="11"/>
  <c r="BP9" i="11"/>
  <c r="BO10" i="11"/>
  <c r="AJ10" i="11"/>
  <c r="AN10" i="13" l="1"/>
  <c r="AO9" i="13"/>
  <c r="BQ9" i="11"/>
  <c r="BP10" i="11"/>
  <c r="AK10" i="11"/>
  <c r="AO10" i="13" l="1"/>
  <c r="AP9" i="13"/>
  <c r="BQ10" i="11"/>
  <c r="BR9" i="11"/>
  <c r="AL10" i="11"/>
  <c r="AP10" i="13" l="1"/>
  <c r="AQ9" i="13"/>
  <c r="BS9" i="11"/>
  <c r="BR10" i="11"/>
  <c r="AM10" i="11"/>
  <c r="AQ10" i="13" l="1"/>
  <c r="AR9" i="13"/>
  <c r="BT9" i="11"/>
  <c r="BS10" i="11"/>
  <c r="AN10" i="11"/>
  <c r="AR10" i="13" l="1"/>
  <c r="AS9" i="13"/>
  <c r="BU9" i="11"/>
  <c r="BV9" i="11" s="1"/>
  <c r="BT10" i="11"/>
  <c r="AO10" i="11"/>
  <c r="AS10" i="13" l="1"/>
  <c r="AT9" i="13"/>
  <c r="BW9" i="11"/>
  <c r="BV8" i="11"/>
  <c r="BV10" i="11"/>
  <c r="BU10" i="11"/>
  <c r="AP10" i="11"/>
  <c r="AT10" i="13" l="1"/>
  <c r="AU9" i="13"/>
  <c r="AT8" i="13"/>
  <c r="BW10" i="11"/>
  <c r="BX9" i="11"/>
  <c r="AQ10" i="11"/>
  <c r="AV9" i="13" l="1"/>
  <c r="AU10" i="13"/>
  <c r="BY9" i="11"/>
  <c r="BX10" i="11"/>
  <c r="AR10" i="11"/>
  <c r="AV10" i="13" l="1"/>
  <c r="AW9" i="13"/>
  <c r="BZ9" i="11"/>
  <c r="BY10" i="11"/>
  <c r="AS10" i="11"/>
  <c r="AW10" i="13" l="1"/>
  <c r="AX9" i="13"/>
  <c r="CA9" i="11"/>
  <c r="BZ10" i="11"/>
  <c r="G12" i="11"/>
  <c r="AY9" i="13" l="1"/>
  <c r="AX10" i="13"/>
  <c r="CA10" i="11"/>
  <c r="CB9" i="11"/>
  <c r="J12" i="11"/>
  <c r="AZ9" i="13" l="1"/>
  <c r="AY10" i="13"/>
  <c r="CC9" i="11"/>
  <c r="CB10" i="11"/>
  <c r="G27" i="11"/>
  <c r="AZ10" i="13" l="1"/>
  <c r="BA9" i="13"/>
  <c r="CD9" i="11"/>
  <c r="CC8" i="11"/>
  <c r="CC10" i="11"/>
  <c r="G28" i="11"/>
  <c r="BA10" i="13" l="1"/>
  <c r="BB9" i="13"/>
  <c r="BA8" i="13"/>
  <c r="CE9" i="11"/>
  <c r="CD10" i="11"/>
  <c r="J27" i="11"/>
  <c r="BB10" i="13" l="1"/>
  <c r="BC9" i="13"/>
  <c r="CE10" i="11"/>
  <c r="CF9" i="11"/>
  <c r="J28" i="11"/>
  <c r="BC10" i="13" l="1"/>
  <c r="BD9" i="13"/>
  <c r="CF10" i="11"/>
  <c r="CG9" i="11"/>
  <c r="J29" i="11"/>
  <c r="BD10" i="13" l="1"/>
  <c r="BE9" i="13"/>
  <c r="CH9" i="11"/>
  <c r="CG10" i="11"/>
  <c r="J33" i="11"/>
  <c r="BE10" i="13" l="1"/>
  <c r="BF9" i="13"/>
  <c r="CI9" i="11"/>
  <c r="CH10" i="11"/>
  <c r="J35" i="11"/>
  <c r="BF10" i="13" l="1"/>
  <c r="BG9" i="13"/>
  <c r="CJ9" i="11"/>
  <c r="CI10" i="11"/>
  <c r="J36" i="11"/>
  <c r="BG10" i="13" l="1"/>
  <c r="BH9" i="13"/>
  <c r="CJ10" i="11"/>
  <c r="CK9" i="11"/>
  <c r="CJ8" i="11"/>
  <c r="G43" i="11"/>
  <c r="BH10" i="13" l="1"/>
  <c r="BI9" i="13"/>
  <c r="BH8" i="13"/>
  <c r="CL9" i="11"/>
  <c r="CK10" i="11"/>
  <c r="G44" i="11"/>
  <c r="BJ9" i="13" l="1"/>
  <c r="BI10" i="13"/>
  <c r="CL10" i="11"/>
  <c r="CM9" i="11"/>
  <c r="G45" i="11"/>
  <c r="G40" i="11"/>
  <c r="BJ10" i="13" l="1"/>
  <c r="BK9" i="13"/>
  <c r="CM10" i="11"/>
  <c r="CN9" i="11"/>
  <c r="G46" i="11"/>
  <c r="G41" i="11"/>
  <c r="BK10" i="13" l="1"/>
  <c r="BL9" i="13"/>
  <c r="CN10" i="11"/>
  <c r="CO9" i="11"/>
  <c r="G47" i="11"/>
  <c r="G42" i="11"/>
  <c r="BL10" i="13" l="1"/>
  <c r="BM9" i="13"/>
  <c r="CP9" i="11"/>
  <c r="CO10" i="11"/>
  <c r="G48" i="11"/>
  <c r="BM10" i="13" l="1"/>
  <c r="BN9" i="13"/>
  <c r="CQ9" i="11"/>
  <c r="CP10" i="11"/>
  <c r="G49" i="11"/>
  <c r="BN10" i="13" l="1"/>
  <c r="BO9" i="13"/>
  <c r="CQ8" i="11"/>
  <c r="CQ10" i="11"/>
  <c r="CR9" i="11"/>
  <c r="BO8" i="13" l="1"/>
  <c r="BO10" i="13"/>
  <c r="BP9" i="13"/>
  <c r="CS9" i="11"/>
  <c r="CR10" i="11"/>
  <c r="BQ9" i="13" l="1"/>
  <c r="BP10" i="13"/>
  <c r="CS10" i="11"/>
  <c r="CT9" i="11"/>
  <c r="BR9" i="13" l="1"/>
  <c r="BQ10" i="13"/>
  <c r="CT10" i="11"/>
  <c r="CU9" i="11"/>
  <c r="BR10" i="13" l="1"/>
  <c r="BS9" i="13"/>
  <c r="CU10" i="11"/>
  <c r="CV9" i="11"/>
  <c r="BT9" i="13" l="1"/>
  <c r="BS10" i="13"/>
  <c r="CW9" i="11"/>
  <c r="CV10" i="11"/>
  <c r="BT10" i="13" l="1"/>
  <c r="BU9" i="13"/>
  <c r="CW10" i="11"/>
  <c r="CX9" i="11"/>
  <c r="BU10" i="13" l="1"/>
  <c r="BV9" i="13"/>
  <c r="CY9" i="11"/>
  <c r="CX10" i="11"/>
  <c r="CX8" i="11"/>
  <c r="BV10" i="13" l="1"/>
  <c r="BV8" i="13"/>
  <c r="BW9" i="13"/>
  <c r="CZ9" i="11"/>
  <c r="CY10" i="11"/>
  <c r="BW10" i="13" l="1"/>
  <c r="BX9" i="13"/>
  <c r="CZ10" i="11"/>
  <c r="DA9" i="11"/>
  <c r="BX10" i="13" l="1"/>
  <c r="BY9" i="13"/>
  <c r="DB9" i="11"/>
  <c r="DA10" i="11"/>
  <c r="BY10" i="13" l="1"/>
  <c r="BZ9" i="13"/>
  <c r="DB10" i="11"/>
  <c r="DC9" i="11"/>
  <c r="BZ10" i="13" l="1"/>
  <c r="CA9" i="13"/>
  <c r="DD9" i="11"/>
  <c r="DC10" i="11"/>
  <c r="CA10" i="13" l="1"/>
  <c r="CB9" i="13"/>
  <c r="DE9" i="11"/>
  <c r="DD10" i="11"/>
  <c r="CB10" i="13" l="1"/>
  <c r="CC9" i="13"/>
  <c r="DE8" i="11"/>
  <c r="DF9" i="11"/>
  <c r="DE10" i="11"/>
  <c r="CC10" i="13" l="1"/>
  <c r="CC8" i="13"/>
  <c r="CD9" i="13"/>
  <c r="DF10" i="11"/>
  <c r="DG9" i="11"/>
  <c r="CD10" i="13" l="1"/>
  <c r="CE9" i="13"/>
  <c r="DG10" i="11"/>
  <c r="DH9" i="11"/>
  <c r="CF9" i="13" l="1"/>
  <c r="CE10" i="13"/>
  <c r="DH10" i="11"/>
  <c r="DI9" i="11"/>
  <c r="CF10" i="13" l="1"/>
  <c r="CG9" i="13"/>
  <c r="DI10" i="11"/>
  <c r="DJ9" i="11"/>
  <c r="CG10" i="13" l="1"/>
  <c r="CH9" i="13"/>
  <c r="DJ10" i="11"/>
  <c r="DK9" i="11"/>
  <c r="CH10" i="13" l="1"/>
  <c r="CI9" i="13"/>
  <c r="DL9" i="11"/>
  <c r="DK10" i="11"/>
  <c r="CI10" i="13" l="1"/>
  <c r="CJ9" i="13"/>
  <c r="DL8" i="11"/>
  <c r="DM9" i="11"/>
  <c r="DL10" i="11"/>
  <c r="CJ10" i="13" l="1"/>
  <c r="CK9" i="13"/>
  <c r="CJ8" i="13"/>
  <c r="DN9" i="11"/>
  <c r="DM10" i="11"/>
  <c r="CK10" i="13" l="1"/>
  <c r="CL9" i="13"/>
  <c r="DO9" i="11"/>
  <c r="DN10" i="11"/>
  <c r="CL10" i="13" l="1"/>
  <c r="CM9" i="13"/>
  <c r="DO10" i="11"/>
  <c r="DP9" i="11"/>
  <c r="CM10" i="13" l="1"/>
  <c r="CN9" i="13"/>
  <c r="DP10" i="11"/>
  <c r="DQ9" i="11"/>
  <c r="CN10" i="13" l="1"/>
  <c r="CO9" i="13"/>
  <c r="DR9" i="11"/>
  <c r="DQ10" i="11"/>
  <c r="CO10" i="13" l="1"/>
  <c r="CP9" i="13"/>
  <c r="DR10" i="11"/>
  <c r="DS9" i="11"/>
  <c r="CP10" i="13" l="1"/>
  <c r="CQ9" i="13"/>
  <c r="DT9" i="11"/>
  <c r="DS8" i="11"/>
  <c r="DS10" i="11"/>
  <c r="CQ10" i="13" l="1"/>
  <c r="CR9" i="13"/>
  <c r="CQ8" i="13"/>
  <c r="DT10" i="11"/>
  <c r="DU9" i="11"/>
  <c r="CR10" i="13" l="1"/>
  <c r="CS9" i="13"/>
  <c r="DU10" i="11"/>
  <c r="DV9" i="11"/>
  <c r="CS10" i="13" l="1"/>
  <c r="CT9" i="13"/>
  <c r="DV10" i="11"/>
  <c r="DW9" i="11"/>
  <c r="CT10" i="13" l="1"/>
  <c r="CU9" i="13"/>
  <c r="DW10" i="11"/>
  <c r="DX9" i="11"/>
  <c r="CV9" i="13" l="1"/>
  <c r="CU10" i="13"/>
  <c r="DY9" i="11"/>
  <c r="DX10" i="11"/>
  <c r="CW9" i="13" l="1"/>
  <c r="CV10" i="13"/>
  <c r="DY10" i="11"/>
  <c r="DZ9" i="11"/>
  <c r="CX9" i="13" l="1"/>
  <c r="CW10" i="13"/>
  <c r="EA9" i="11"/>
  <c r="DZ8" i="11"/>
  <c r="DZ10" i="11"/>
  <c r="CX10" i="13" l="1"/>
  <c r="CY9" i="13"/>
  <c r="CX8" i="13"/>
  <c r="EB9" i="11"/>
  <c r="EA10" i="11"/>
  <c r="CZ9" i="13" l="1"/>
  <c r="CY10" i="13"/>
  <c r="EC9" i="11"/>
  <c r="EB10" i="11"/>
  <c r="DA9" i="13" l="1"/>
  <c r="CZ10" i="13"/>
  <c r="ED9" i="11"/>
  <c r="EC10" i="11"/>
  <c r="DA10" i="13" l="1"/>
  <c r="DB9" i="13"/>
  <c r="ED10" i="11"/>
  <c r="EE9" i="11"/>
  <c r="DB10" i="13" l="1"/>
  <c r="DC9" i="13"/>
  <c r="EE10" i="11"/>
  <c r="EF9" i="11"/>
  <c r="DC10" i="13" l="1"/>
  <c r="DD9" i="13"/>
  <c r="EF10" i="11"/>
  <c r="EG9" i="11"/>
  <c r="DD10" i="13" l="1"/>
  <c r="DE9" i="13"/>
  <c r="EH9" i="11"/>
  <c r="EG8" i="11"/>
  <c r="EG10" i="11"/>
  <c r="DF9" i="13" l="1"/>
  <c r="DE10" i="13"/>
  <c r="DE8" i="13"/>
  <c r="EH10" i="11"/>
  <c r="EI9" i="11"/>
  <c r="DF10" i="13" l="1"/>
  <c r="DG9" i="13"/>
  <c r="EJ9" i="11"/>
  <c r="EI10" i="11"/>
  <c r="DG10" i="13" l="1"/>
  <c r="DH9" i="13"/>
  <c r="EJ10" i="11"/>
  <c r="EK9" i="11"/>
  <c r="DH10" i="13" l="1"/>
  <c r="DI9" i="13"/>
  <c r="EK10" i="11"/>
  <c r="EL9" i="11"/>
  <c r="DI10" i="13" l="1"/>
  <c r="DJ9" i="13"/>
  <c r="EM9" i="11"/>
  <c r="EL10" i="11"/>
  <c r="DJ10" i="13" l="1"/>
  <c r="DK9" i="13"/>
  <c r="EM10" i="11"/>
  <c r="EN9" i="11"/>
  <c r="DL9" i="13" l="1"/>
  <c r="DK10" i="13"/>
  <c r="EO9" i="11"/>
  <c r="EN8" i="11"/>
  <c r="EN10" i="11"/>
  <c r="DL10" i="13" l="1"/>
  <c r="DL8" i="13"/>
  <c r="DM9" i="13"/>
  <c r="EP9" i="11"/>
  <c r="EO10" i="11"/>
  <c r="DM10" i="13" l="1"/>
  <c r="DN9" i="13"/>
  <c r="EP10" i="11"/>
  <c r="EQ9" i="11"/>
  <c r="DN10" i="13" l="1"/>
  <c r="DO9" i="13"/>
  <c r="ER9" i="11"/>
  <c r="EQ10" i="11"/>
  <c r="DO10" i="13" l="1"/>
  <c r="DP9" i="13"/>
  <c r="ER10" i="11"/>
  <c r="ES9" i="11"/>
  <c r="DQ9" i="13" l="1"/>
  <c r="DP10" i="13"/>
  <c r="ES10" i="11"/>
  <c r="ET9" i="11"/>
  <c r="DQ10" i="13" l="1"/>
  <c r="DR9" i="13"/>
  <c r="EU9" i="11"/>
  <c r="ET10" i="11"/>
  <c r="DS9" i="13" l="1"/>
  <c r="DR10" i="13"/>
  <c r="EU8" i="11"/>
  <c r="EU10" i="11"/>
  <c r="EV9" i="11"/>
  <c r="DS8" i="13" l="1"/>
  <c r="DS10" i="13"/>
  <c r="DT9" i="13"/>
  <c r="EW9" i="11"/>
  <c r="EV10" i="11"/>
  <c r="DT10" i="13" l="1"/>
  <c r="DU9" i="13"/>
  <c r="EX9" i="11"/>
  <c r="EW10" i="11"/>
  <c r="DU10" i="13" l="1"/>
  <c r="DV9" i="13"/>
  <c r="EY9" i="11"/>
  <c r="EX10" i="11"/>
  <c r="DV10" i="13" l="1"/>
  <c r="DW9" i="13"/>
  <c r="EY10" i="11"/>
  <c r="EZ9" i="11"/>
  <c r="DW10" i="13" l="1"/>
  <c r="DX9" i="13"/>
  <c r="EZ10" i="11"/>
  <c r="FA9" i="11"/>
  <c r="DX10" i="13" l="1"/>
  <c r="DY9" i="13"/>
  <c r="FA10" i="11"/>
  <c r="FB9" i="11"/>
  <c r="DY10" i="13" l="1"/>
  <c r="DZ9" i="13"/>
  <c r="FC9" i="11"/>
  <c r="FB8" i="11"/>
  <c r="FB10" i="11"/>
  <c r="DZ10" i="13" l="1"/>
  <c r="EA9" i="13"/>
  <c r="DZ8" i="13"/>
  <c r="FD9" i="11"/>
  <c r="FC10" i="11"/>
  <c r="EA10" i="13" l="1"/>
  <c r="EB9" i="13"/>
  <c r="FE9" i="11"/>
  <c r="FD10" i="11"/>
  <c r="EB10" i="13" l="1"/>
  <c r="EC9" i="13"/>
  <c r="FE10" i="11"/>
  <c r="FF9" i="11"/>
  <c r="ED9" i="13" l="1"/>
  <c r="EC10" i="13"/>
  <c r="FG9" i="11"/>
  <c r="FF10" i="11"/>
  <c r="ED10" i="13" l="1"/>
  <c r="EE9" i="13"/>
  <c r="FG10" i="11"/>
  <c r="FH9" i="11"/>
  <c r="EE10" i="13" l="1"/>
  <c r="EF9" i="13"/>
  <c r="FH10" i="11"/>
  <c r="FI9" i="11"/>
  <c r="EF10" i="13" l="1"/>
  <c r="EG9" i="13"/>
  <c r="FJ9" i="11"/>
  <c r="FI10" i="11"/>
  <c r="FI8" i="11"/>
  <c r="EG10" i="13" l="1"/>
  <c r="EG8" i="13"/>
  <c r="EH9" i="13"/>
  <c r="FJ10" i="11"/>
  <c r="FK9" i="11"/>
  <c r="EH10" i="13" l="1"/>
  <c r="EI9" i="13"/>
  <c r="FK10" i="11"/>
  <c r="FL9" i="11"/>
  <c r="EI10" i="13" l="1"/>
  <c r="EJ9" i="13"/>
  <c r="FL10" i="11"/>
  <c r="FM9" i="11"/>
  <c r="EJ10" i="13" l="1"/>
  <c r="EK9" i="13"/>
  <c r="FN9" i="11"/>
  <c r="FM10" i="11"/>
  <c r="EK10" i="13" l="1"/>
  <c r="EL9" i="13"/>
  <c r="FO9" i="11"/>
  <c r="FN10" i="11"/>
  <c r="EL10" i="13" l="1"/>
  <c r="EM9" i="13"/>
  <c r="FP9" i="11"/>
  <c r="FO10" i="11"/>
  <c r="EM10" i="13" l="1"/>
  <c r="FQ9" i="11"/>
  <c r="FP8" i="11"/>
  <c r="FP10" i="11"/>
  <c r="FR9" i="11" l="1"/>
  <c r="FQ10" i="11"/>
  <c r="FS9" i="11" l="1"/>
  <c r="FR10" i="11"/>
  <c r="FS10" i="11" l="1"/>
  <c r="FT9" i="11"/>
  <c r="FT10" i="11" l="1"/>
  <c r="FU9" i="11"/>
  <c r="FU10" i="11" l="1"/>
  <c r="FV9" i="11"/>
  <c r="FW9" i="11" l="1"/>
  <c r="FV10" i="11"/>
  <c r="FW8" i="11" l="1"/>
  <c r="FX9" i="11"/>
  <c r="FW10" i="11"/>
  <c r="FY9" i="11" l="1"/>
  <c r="FX10" i="11"/>
  <c r="FZ9" i="11" l="1"/>
  <c r="FY10" i="11"/>
  <c r="FZ10" i="11" l="1"/>
  <c r="GA9" i="11"/>
  <c r="GA10" i="11" l="1"/>
  <c r="GB9" i="11"/>
  <c r="GB10" i="11" l="1"/>
  <c r="GC9" i="11"/>
  <c r="GC10" i="11" l="1"/>
  <c r="GD9" i="11"/>
  <c r="GE9" i="11" l="1"/>
  <c r="GD8" i="11"/>
  <c r="GD10" i="11"/>
  <c r="GF9" i="11" l="1"/>
  <c r="GE10" i="11"/>
  <c r="GF10" i="11" l="1"/>
  <c r="GG9" i="11"/>
  <c r="GG10" i="11" l="1"/>
  <c r="GH9" i="11"/>
  <c r="GH10" i="11" l="1"/>
  <c r="GI9" i="11"/>
  <c r="GI10" i="11" l="1"/>
  <c r="GJ9" i="11"/>
  <c r="GJ10" i="11" l="1"/>
  <c r="GK9" i="11"/>
  <c r="GL9" i="11" l="1"/>
  <c r="GK8" i="11"/>
  <c r="GK10" i="11"/>
  <c r="GM9" i="11" l="1"/>
  <c r="GL10" i="11"/>
  <c r="GN9" i="11" l="1"/>
  <c r="GM10" i="11"/>
  <c r="GN10" i="11" l="1"/>
  <c r="GO9" i="11"/>
  <c r="GO10" i="11" l="1"/>
  <c r="GP9" i="11"/>
  <c r="GQ9" i="11" l="1"/>
  <c r="GP10" i="11"/>
  <c r="GR9" i="11" l="1"/>
  <c r="GQ10" i="11"/>
  <c r="GS9" i="11" l="1"/>
  <c r="GR8" i="11"/>
  <c r="GR10" i="11"/>
  <c r="GS10" i="11" l="1"/>
  <c r="GT9" i="11"/>
  <c r="GU9" i="11" l="1"/>
  <c r="GT10" i="11"/>
  <c r="GV9" i="11" l="1"/>
  <c r="GU10" i="11"/>
  <c r="GV10" i="11" l="1"/>
  <c r="GW9" i="11"/>
  <c r="GX9" i="11" l="1"/>
  <c r="GW10" i="11"/>
  <c r="GX10" i="11" l="1"/>
  <c r="GY9" i="11"/>
  <c r="GZ9" i="11" l="1"/>
  <c r="GY10" i="11"/>
  <c r="GY8" i="11"/>
  <c r="GZ10" i="11" l="1"/>
  <c r="HA9" i="11"/>
  <c r="HA10" i="11" l="1"/>
  <c r="HB9" i="11"/>
  <c r="HB10" i="11" l="1"/>
  <c r="HC9" i="11"/>
  <c r="HC10" i="11" l="1"/>
  <c r="HD9" i="11"/>
  <c r="HE9" i="11" l="1"/>
  <c r="HD10" i="11"/>
  <c r="HF9" i="11" l="1"/>
  <c r="HE10" i="11"/>
  <c r="HF8" i="11" l="1"/>
  <c r="HG9" i="11"/>
  <c r="HF10" i="11"/>
  <c r="HH9" i="11" l="1"/>
  <c r="HG10" i="11"/>
  <c r="HH10" i="11" l="1"/>
  <c r="HI9" i="11"/>
  <c r="HI10" i="11" l="1"/>
  <c r="HJ9" i="11"/>
  <c r="HJ10" i="11" l="1"/>
  <c r="HK9" i="11"/>
  <c r="HK10" i="11" l="1"/>
  <c r="HL9" i="11"/>
  <c r="HM9" i="11" l="1"/>
  <c r="HL10" i="11"/>
  <c r="HN9" i="11" l="1"/>
  <c r="HM8" i="11"/>
  <c r="HM10" i="11"/>
  <c r="HO9" i="11" l="1"/>
  <c r="HN10" i="11"/>
  <c r="HP9" i="11" l="1"/>
  <c r="HO10" i="11"/>
  <c r="HP10" i="11" l="1"/>
  <c r="HQ9" i="11"/>
  <c r="HQ10" i="11" l="1"/>
  <c r="HR9" i="11"/>
  <c r="HR10" i="11" l="1"/>
  <c r="HS9" i="11"/>
  <c r="HS10" i="11" l="1"/>
  <c r="HT9" i="11"/>
  <c r="HU9" i="11" l="1"/>
  <c r="HT8" i="11"/>
  <c r="HT10" i="11"/>
  <c r="HU10" i="11" l="1"/>
  <c r="HV9" i="11"/>
  <c r="HV10" i="11" l="1"/>
  <c r="HW9" i="11"/>
  <c r="HW10" i="11" l="1"/>
  <c r="HX9" i="11"/>
  <c r="HY9" i="11" l="1"/>
  <c r="HX10" i="11"/>
  <c r="HZ9" i="11" l="1"/>
  <c r="HY10" i="11"/>
  <c r="IA9" i="11" l="1"/>
  <c r="HZ10" i="11"/>
  <c r="IB9" i="11" l="1"/>
  <c r="IA8" i="11"/>
  <c r="IA10" i="11"/>
  <c r="IC9" i="11" l="1"/>
  <c r="IB10" i="11"/>
  <c r="IC10" i="11" l="1"/>
  <c r="ID9" i="11"/>
  <c r="IE9" i="11" l="1"/>
  <c r="ID10" i="11"/>
  <c r="IE10" i="11" l="1"/>
  <c r="IF9" i="11"/>
  <c r="IG9" i="11" l="1"/>
  <c r="IF10" i="11"/>
  <c r="IG10" i="11" l="1"/>
  <c r="IH9" i="11"/>
  <c r="II9" i="11" l="1"/>
  <c r="IH8" i="11"/>
  <c r="IH10" i="11"/>
  <c r="IJ9" i="11" l="1"/>
  <c r="II10" i="11"/>
  <c r="IJ10" i="11" l="1"/>
  <c r="IK9" i="11"/>
  <c r="IL9" i="11" l="1"/>
  <c r="IK10" i="11"/>
  <c r="IM9" i="11" l="1"/>
  <c r="IL10" i="11"/>
  <c r="IM10" i="11" l="1"/>
  <c r="IN9" i="11"/>
  <c r="IN10" i="11" l="1"/>
  <c r="IO9" i="11"/>
  <c r="IP9" i="11" l="1"/>
  <c r="IO10" i="11"/>
  <c r="IO8" i="11"/>
  <c r="IP10" i="11" l="1"/>
  <c r="IQ9" i="11"/>
  <c r="IQ10" i="11" l="1"/>
  <c r="IR9" i="11"/>
  <c r="IS9" i="11" l="1"/>
  <c r="IR10" i="11"/>
  <c r="IT9" i="11" l="1"/>
  <c r="IS10" i="11"/>
  <c r="IU9" i="11" l="1"/>
  <c r="IT10" i="11"/>
  <c r="IV9" i="11" l="1"/>
  <c r="IU10" i="11"/>
  <c r="IV10" i="11" l="1"/>
  <c r="IV8" i="11"/>
  <c r="IW9" i="11"/>
  <c r="IX9" i="11" l="1"/>
  <c r="IW10" i="11"/>
  <c r="IX10" i="11" l="1"/>
  <c r="IY9" i="11"/>
  <c r="IY10" i="11" l="1"/>
  <c r="IZ9" i="11"/>
  <c r="JA9" i="11" l="1"/>
  <c r="IZ10" i="11"/>
  <c r="JA10" i="11" l="1"/>
  <c r="JB9" i="11"/>
  <c r="JC9" i="11" l="1"/>
  <c r="JB10" i="11"/>
  <c r="JC10" i="11" l="1"/>
  <c r="JC8" i="11"/>
  <c r="JD9" i="11"/>
  <c r="JD10" i="11" l="1"/>
  <c r="JE9" i="11"/>
  <c r="JF9" i="11" l="1"/>
  <c r="JE10" i="11"/>
  <c r="JF10" i="11" l="1"/>
  <c r="JG9" i="11"/>
  <c r="JH9" i="11" l="1"/>
  <c r="JG10" i="11"/>
  <c r="JH10" i="11" l="1"/>
  <c r="JI9" i="11"/>
  <c r="JI10" i="11" l="1"/>
  <c r="JJ9" i="11"/>
  <c r="JK9" i="11" l="1"/>
  <c r="JJ10" i="11"/>
  <c r="JJ8" i="11"/>
  <c r="JK10" i="11" l="1"/>
  <c r="JL9" i="11"/>
  <c r="JL10" i="11" l="1"/>
  <c r="JM9" i="11"/>
  <c r="JN9" i="11" l="1"/>
  <c r="JM10" i="11"/>
  <c r="JO9" i="11" l="1"/>
  <c r="JN10" i="11"/>
  <c r="JO10" i="11" l="1"/>
  <c r="JP9" i="11"/>
  <c r="JP10" i="11" l="1"/>
  <c r="JQ9" i="11"/>
  <c r="JR9" i="11" l="1"/>
  <c r="JQ10" i="11"/>
  <c r="JQ8" i="11"/>
  <c r="JS9" i="11" l="1"/>
  <c r="JR10" i="11"/>
  <c r="JT9" i="11" l="1"/>
  <c r="JS10" i="11"/>
  <c r="JU9" i="11" l="1"/>
  <c r="JT10" i="11"/>
  <c r="JV9" i="11" l="1"/>
  <c r="JU10" i="11"/>
  <c r="JV10" i="11" l="1"/>
  <c r="JW9" i="11"/>
  <c r="JX9" i="11" l="1"/>
  <c r="JW10" i="11"/>
  <c r="JY9" i="11" l="1"/>
  <c r="JX10" i="11"/>
  <c r="JX8" i="11"/>
  <c r="JZ9" i="11" l="1"/>
  <c r="JY10" i="11"/>
  <c r="JZ10" i="11" l="1"/>
  <c r="KA9" i="11"/>
  <c r="KB9" i="11" l="1"/>
  <c r="KA10" i="11"/>
  <c r="KC9" i="11" l="1"/>
  <c r="KB10" i="11"/>
  <c r="KC10" i="11" l="1"/>
  <c r="KD9" i="11"/>
  <c r="KD10" i="11" l="1"/>
  <c r="KE9" i="11"/>
  <c r="KF9" i="11" l="1"/>
  <c r="KE8" i="11"/>
  <c r="KE10" i="11"/>
  <c r="KG9" i="11" l="1"/>
  <c r="KF10" i="11"/>
  <c r="KG10" i="11" l="1"/>
  <c r="KH9" i="11"/>
  <c r="KH10" i="11" l="1"/>
  <c r="KI9" i="11"/>
  <c r="KI10" i="11" l="1"/>
  <c r="KJ9" i="11"/>
  <c r="KK9" i="11" l="1"/>
  <c r="KJ10" i="11"/>
  <c r="KL9" i="11" l="1"/>
  <c r="KK10" i="11"/>
  <c r="KM9" i="11" l="1"/>
  <c r="KL8" i="11"/>
  <c r="KL10" i="11"/>
  <c r="KN9" i="11" l="1"/>
  <c r="KM10" i="11"/>
  <c r="KN10" i="11" l="1"/>
  <c r="KO9" i="11"/>
  <c r="KO10" i="11" l="1"/>
  <c r="KP9" i="11"/>
  <c r="KP10" i="11" l="1"/>
  <c r="KQ9" i="11"/>
  <c r="KQ10" i="11" l="1"/>
  <c r="KR9" i="11"/>
  <c r="KS9" i="11" l="1"/>
  <c r="KR10" i="11"/>
  <c r="KT9" i="11" l="1"/>
  <c r="KS8" i="11"/>
  <c r="KS10" i="11"/>
  <c r="KU9" i="11" l="1"/>
  <c r="KT10" i="11"/>
  <c r="KV9" i="11" l="1"/>
  <c r="KU10" i="11"/>
  <c r="KV10" i="11" l="1"/>
  <c r="KW9" i="11"/>
  <c r="KW10" i="11" l="1"/>
  <c r="KX9" i="11"/>
  <c r="KX10" i="11" l="1"/>
  <c r="KY9" i="11"/>
  <c r="KY10" i="11" l="1"/>
  <c r="KZ9" i="11"/>
  <c r="LA9" i="11" l="1"/>
  <c r="KZ10" i="11"/>
  <c r="KZ8" i="11"/>
  <c r="LA10" i="11" l="1"/>
  <c r="LB9" i="11"/>
  <c r="LB10" i="11" l="1"/>
  <c r="LC9" i="11"/>
  <c r="LD9" i="11" l="1"/>
  <c r="LC10" i="11"/>
  <c r="LD10" i="11" l="1"/>
  <c r="LE9" i="11"/>
  <c r="LE10" i="11" l="1"/>
  <c r="LF9" i="11"/>
  <c r="LG9" i="11" l="1"/>
  <c r="LF10" i="11"/>
  <c r="LG8" i="11" l="1"/>
  <c r="LH9" i="11"/>
  <c r="LG10" i="11"/>
  <c r="LH10" i="11" l="1"/>
  <c r="LI9" i="11"/>
  <c r="LJ9" i="11" l="1"/>
  <c r="LI10" i="11"/>
  <c r="LJ10" i="11" l="1"/>
  <c r="LK9" i="11"/>
  <c r="LK10" i="11" l="1"/>
  <c r="LL9" i="11"/>
  <c r="LL10" i="11" l="1"/>
  <c r="LM9" i="11"/>
  <c r="LM10" i="11" l="1"/>
  <c r="LN9" i="11"/>
  <c r="LN10" i="11" l="1"/>
  <c r="LO9" i="11"/>
  <c r="LN8" i="11"/>
  <c r="LP9" i="11" l="1"/>
  <c r="LO10" i="11"/>
  <c r="LQ9" i="11" l="1"/>
  <c r="LP10" i="11"/>
  <c r="LR9" i="11" l="1"/>
  <c r="LQ10" i="11"/>
  <c r="LS9" i="11" l="1"/>
  <c r="LR10" i="11"/>
  <c r="LT9" i="11" l="1"/>
  <c r="LS10" i="11"/>
  <c r="LT10" i="11" l="1"/>
  <c r="LU9" i="11"/>
  <c r="LV9" i="11" l="1"/>
  <c r="LU10" i="11"/>
  <c r="LU8" i="11"/>
  <c r="LV10" i="11" l="1"/>
  <c r="LW9" i="11"/>
  <c r="LX9" i="11" l="1"/>
  <c r="LW10" i="11"/>
  <c r="LY9" i="11" l="1"/>
  <c r="LX10" i="11"/>
  <c r="LY10" i="11" l="1"/>
  <c r="LZ9" i="11"/>
  <c r="LZ10" i="11" l="1"/>
  <c r="MA9" i="11"/>
  <c r="MB9" i="11" l="1"/>
  <c r="MA10" i="11"/>
  <c r="MC9" i="11" l="1"/>
  <c r="MB8" i="11"/>
  <c r="MB10" i="11"/>
  <c r="MD9" i="11" l="1"/>
  <c r="MC10" i="11"/>
  <c r="ME9" i="11" l="1"/>
  <c r="MD10" i="11"/>
  <c r="ME10" i="11" l="1"/>
  <c r="MF9" i="11"/>
  <c r="MF10" i="11" l="1"/>
  <c r="MG9" i="11"/>
  <c r="MG10" i="11" l="1"/>
  <c r="MH9" i="11"/>
  <c r="MI9" i="11" l="1"/>
  <c r="MH10" i="11"/>
  <c r="MJ9" i="11" l="1"/>
  <c r="MI8" i="11"/>
  <c r="MI10" i="11"/>
  <c r="MK9" i="11" l="1"/>
  <c r="MJ10" i="11"/>
  <c r="MK10" i="11" l="1"/>
  <c r="ML9" i="11"/>
  <c r="ML10" i="11" l="1"/>
  <c r="MM9" i="11"/>
  <c r="MM10" i="11" l="1"/>
  <c r="MN9" i="11"/>
  <c r="MN10" i="11" l="1"/>
  <c r="MO9" i="11"/>
  <c r="MO10" i="11" l="1"/>
  <c r="MP9" i="11"/>
  <c r="MQ9" i="11" l="1"/>
  <c r="MP8" i="11"/>
  <c r="MP10" i="11"/>
  <c r="MQ10" i="11" l="1"/>
  <c r="MR9" i="11"/>
  <c r="MR10" i="11" l="1"/>
  <c r="MS9" i="11"/>
  <c r="MT9" i="11" l="1"/>
  <c r="MS10" i="11"/>
  <c r="MT10" i="11" l="1"/>
  <c r="MU9" i="11"/>
  <c r="MV9" i="11" l="1"/>
  <c r="MU10" i="11"/>
  <c r="MW9" i="11" l="1"/>
  <c r="MV10" i="11"/>
  <c r="MW8" i="11" l="1"/>
  <c r="MW10" i="11"/>
  <c r="MX9" i="11"/>
  <c r="MY9" i="11" l="1"/>
  <c r="MX10" i="11"/>
  <c r="MZ9" i="11" l="1"/>
  <c r="MY10" i="11"/>
  <c r="NA9" i="11" l="1"/>
  <c r="MZ10" i="11"/>
  <c r="NA10" i="11" l="1"/>
  <c r="NB9" i="11"/>
  <c r="NB10" i="11" l="1"/>
  <c r="NC9" i="11"/>
  <c r="NC10" i="11" l="1"/>
  <c r="ND9" i="11"/>
  <c r="ND8" i="11" l="1"/>
  <c r="ND10" i="11"/>
  <c r="NE9" i="11"/>
  <c r="NE10" i="11" l="1"/>
  <c r="NF9" i="11"/>
  <c r="NG9" i="11" l="1"/>
  <c r="NF10" i="11"/>
  <c r="NG10" i="11" l="1"/>
  <c r="NH9" i="11"/>
  <c r="NH10" i="11" l="1"/>
  <c r="NI9" i="11"/>
  <c r="NJ9" i="11" l="1"/>
  <c r="NI10" i="11"/>
  <c r="NJ10" i="11" l="1"/>
  <c r="NK9" i="11"/>
  <c r="NL9" i="11" l="1"/>
  <c r="NK8" i="11"/>
  <c r="NK10" i="11"/>
  <c r="NL10" i="11" l="1"/>
  <c r="NM9" i="11"/>
  <c r="NM10" i="11" l="1"/>
  <c r="NN9" i="11"/>
  <c r="NN10" i="11" l="1"/>
  <c r="NO9" i="11"/>
  <c r="NO10" i="11" l="1"/>
  <c r="NP9" i="11"/>
  <c r="NQ9" i="11" l="1"/>
  <c r="NP10" i="11"/>
  <c r="NQ10" i="11" l="1"/>
</calcChain>
</file>

<file path=xl/sharedStrings.xml><?xml version="1.0" encoding="utf-8"?>
<sst xmlns="http://schemas.openxmlformats.org/spreadsheetml/2006/main" count="254" uniqueCount="122">
  <si>
    <t>PROGRESS</t>
  </si>
  <si>
    <t>START</t>
  </si>
  <si>
    <t>END</t>
  </si>
  <si>
    <t>TASK</t>
  </si>
  <si>
    <t>ASSIGNED TO</t>
  </si>
  <si>
    <t>Today Date:</t>
  </si>
  <si>
    <t>GANTT CHART by ShockwaveBuilders.com</t>
  </si>
  <si>
    <t>https://www.ShockwaveBuilders.com/ExcelTemplates/simple-gantt-chart</t>
  </si>
  <si>
    <t>Shockwave Builder Sdn Bhd</t>
  </si>
  <si>
    <t>Work Days</t>
  </si>
  <si>
    <t>Project Manager:</t>
  </si>
  <si>
    <t>Prepare By:</t>
  </si>
  <si>
    <t xml:space="preserve">Andrew </t>
  </si>
  <si>
    <t>John Smith</t>
  </si>
  <si>
    <t>PHASE 1: Pre-Construction (Design &amp; Planning)</t>
  </si>
  <si>
    <t>ITEM</t>
  </si>
  <si>
    <t>Site visit &amp; measurement</t>
  </si>
  <si>
    <t>Client briefing &amp; concept proposal</t>
  </si>
  <si>
    <t>Architectural, ID, M&amp;E drawings</t>
  </si>
  <si>
    <t>Submission to Authorities (PBT, BOMBA, TNB, IWK)</t>
  </si>
  <si>
    <t>Cost estimation &amp; contract signing</t>
  </si>
  <si>
    <t>Project planning &amp; scheduling</t>
  </si>
  <si>
    <t>John Chew</t>
  </si>
  <si>
    <t>Azlan, Maslinda, Jack</t>
  </si>
  <si>
    <t>Azlan</t>
  </si>
  <si>
    <t>Site Preparation</t>
  </si>
  <si>
    <t>Site clearing &amp; hoarding</t>
  </si>
  <si>
    <t>Soil investigation</t>
  </si>
  <si>
    <t>Earthworks (cut &amp; fill)</t>
  </si>
  <si>
    <t>Temporary power/water/site office setup</t>
  </si>
  <si>
    <t>Substructure Works</t>
  </si>
  <si>
    <t>Piling (if required)</t>
  </si>
  <si>
    <t>M&amp;E drawings</t>
  </si>
  <si>
    <t>ID drawings</t>
  </si>
  <si>
    <t>Maslinda</t>
  </si>
  <si>
    <t>Jack</t>
  </si>
  <si>
    <t>DBKL Authorities Submission</t>
  </si>
  <si>
    <t>TNB Authorities Submission</t>
  </si>
  <si>
    <t>IWK Authorities Submission</t>
  </si>
  <si>
    <t xml:space="preserve">SWB - John </t>
  </si>
  <si>
    <t>Chew</t>
  </si>
  <si>
    <t xml:space="preserve">BQ &amp; Tender Documents </t>
  </si>
  <si>
    <t xml:space="preserve">Kumar </t>
  </si>
  <si>
    <t>Pile cap</t>
  </si>
  <si>
    <t>Ground beam</t>
  </si>
  <si>
    <t>Ground floor slab casting</t>
  </si>
  <si>
    <t>Superstructure Works Ground Floor</t>
  </si>
  <si>
    <t>Superstructure Works First Floor</t>
  </si>
  <si>
    <t>Superstructure Works Second Floor</t>
  </si>
  <si>
    <t>Superstructure Works Roof Slab (RC Flat Roof)</t>
  </si>
  <si>
    <t>Wall &amp; Ceiling Works</t>
  </si>
  <si>
    <t>M&amp;E First Fix</t>
  </si>
  <si>
    <t>Electrical conduit &amp; trunking</t>
  </si>
  <si>
    <t>Cold &amp; hot water piping</t>
  </si>
  <si>
    <t>Drainage and waste piping</t>
  </si>
  <si>
    <t>Air-cond copper piping</t>
  </si>
  <si>
    <t>Wall &amp; ceiling skim coating</t>
  </si>
  <si>
    <t>Roof waterproofing</t>
  </si>
  <si>
    <t xml:space="preserve">SWB - Andrew </t>
  </si>
  <si>
    <t>SWB - Azman</t>
  </si>
  <si>
    <t>SWB - Rajah</t>
  </si>
  <si>
    <t>PHASE 2: Construction / Structural  (With Floor-Based Structure)</t>
  </si>
  <si>
    <t>Brick wall</t>
  </si>
  <si>
    <t>PHASE 3: Architectural / Interior Finishing</t>
  </si>
  <si>
    <t>Architectural drawings</t>
  </si>
  <si>
    <t xml:space="preserve">Plaster Ceiling </t>
  </si>
  <si>
    <t xml:space="preserve">Ceiling Works </t>
  </si>
  <si>
    <t>Flooring Works</t>
  </si>
  <si>
    <t>Screeding</t>
  </si>
  <si>
    <t>Tiling</t>
  </si>
  <si>
    <t>Timber flooring installation (for bedrooms/living)</t>
  </si>
  <si>
    <t>L-box &amp; gypsum ceiling finishing</t>
  </si>
  <si>
    <t xml:space="preserve">Painting Works </t>
  </si>
  <si>
    <t>Primer coats (internal &amp; external)</t>
  </si>
  <si>
    <t>Paint coats (internal &amp; external)</t>
  </si>
  <si>
    <t>M&amp;E Final Fix</t>
  </si>
  <si>
    <t>Lighting &amp; power points</t>
  </si>
  <si>
    <t>Switches &amp; sockets</t>
  </si>
  <si>
    <t>Sanitary ware</t>
  </si>
  <si>
    <t>Air-cond, water heater, pump installation</t>
  </si>
  <si>
    <t xml:space="preserve">Smart home system </t>
  </si>
  <si>
    <t>PHASE 5: Testing, Approvals &amp; Handover</t>
  </si>
  <si>
    <r>
      <rPr>
        <b/>
        <sz val="16"/>
        <color rgb="FF5E665C"/>
        <rFont val="Arial (Body)"/>
      </rPr>
      <t>Project Title:</t>
    </r>
    <r>
      <rPr>
        <sz val="11"/>
        <color rgb="FF5E665C"/>
        <rFont val="Arial"/>
        <family val="2"/>
        <scheme val="minor"/>
      </rPr>
      <t xml:space="preserve">
CADANGAN MEMBINA SEBUAH BANGLO 2 TINGKAT BERSERTA SEBUAH KOLAM RENANG DI ATAS LOT 1234 (PT23456), NO.14, JALAN CUMARASAMI, TAMAN KAYA OFF JALAN IPOH, 51100 KUALA LUMPUR, WILAYAH PERSEKUTUAN KUALA LUMPUR, MALAYSIA.</t>
    </r>
  </si>
  <si>
    <t>Project Start:</t>
  </si>
  <si>
    <t>Display Week:</t>
  </si>
  <si>
    <t>No.14, Jalan Cumarasami,
Taman Kaya off Jalan Ipoh,
51100 Kuala Lumpur, Malaysia.
Mobile: +6012-987 6543
Office:  +603-9087 6543
Email: info@shockwave.my 
Website: www.shockwave.my</t>
  </si>
  <si>
    <t>SWB - John</t>
  </si>
  <si>
    <t>PHASE 4: External Works</t>
  </si>
  <si>
    <t>Drainage &amp; Sewerage</t>
  </si>
  <si>
    <t>Underground drainage pipes</t>
  </si>
  <si>
    <t>Manholes (drainage)</t>
  </si>
  <si>
    <t>Sewerage pipes (toilet waste)</t>
  </si>
  <si>
    <t>Sewer manholes &amp; inspection chambers</t>
  </si>
  <si>
    <t>Connection to IWK</t>
  </si>
  <si>
    <t>OSD Tank (On-Site Detention)</t>
  </si>
  <si>
    <t>Excavation</t>
  </si>
  <si>
    <t>RC tank base &amp; walls</t>
  </si>
  <si>
    <t>Cover slab &amp; inspection opening</t>
  </si>
  <si>
    <t>Connection to overflow/outlet drainage</t>
  </si>
  <si>
    <t>Ground levelling &amp; slab casting</t>
  </si>
  <si>
    <t>Car Porch, Driveway &amp; Landscape Base</t>
  </si>
  <si>
    <t>Tiling or broom finish</t>
  </si>
  <si>
    <t>Perimeter drain</t>
  </si>
  <si>
    <t>Fencing &amp; auto gate</t>
  </si>
  <si>
    <t>Turfing &amp; planting</t>
  </si>
  <si>
    <t>Testing &amp; Commissioning</t>
  </si>
  <si>
    <t>Electrical, water pressure, air-cond, etc.</t>
  </si>
  <si>
    <t>Snagging &amp; Rectification</t>
  </si>
  <si>
    <t>Walkthrough, touch-up, fix defects</t>
  </si>
  <si>
    <t>CCC &amp; Final Authority Submissions</t>
  </si>
  <si>
    <t>Architect &amp; Engineer inspections</t>
  </si>
  <si>
    <t>Submission to PBT, BOMBA, TNB, IWK</t>
  </si>
  <si>
    <t>Final Handover</t>
  </si>
  <si>
    <t>Key handover</t>
  </si>
  <si>
    <t>Documentation (warranty, drawings, certs)</t>
  </si>
  <si>
    <t>Azlan, Jack</t>
  </si>
  <si>
    <t>Azlan, Maslinda, Jack, John</t>
  </si>
  <si>
    <t>Andrew</t>
  </si>
  <si>
    <t>Faizal</t>
  </si>
  <si>
    <t>No.14, Jalan Cumarasami,
Taman Kaya off Jalan Ipoh,
51100 Kuala Lumpur, Malaysia.
Mobile: +6015-987 6543
Office:  +603-9999 6543
Email: info@shockwave.my 
Website: www.shockwave.my</t>
  </si>
  <si>
    <t>https://www.ShockwaveBuilders.com/free-construction-gantt-chart-template</t>
  </si>
  <si>
    <r>
      <rPr>
        <sz val="11"/>
        <color rgb="FFFF0000"/>
        <rFont val="Arial (Body)"/>
      </rPr>
      <t xml:space="preserve">note: Insert new rows ABOVE this one </t>
    </r>
    <r>
      <rPr>
        <sz val="11"/>
        <color theme="0"/>
        <rFont val="Arial"/>
        <family val="2"/>
        <scheme val="minor"/>
      </rPr>
      <t>(https://www.ShockwaveBuilders.com/free-construction-gantt-chart-template)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</si>
</sst>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m/d/yy;@"/>
    <numFmt numFmtId="165" formatCode="ddd\,\ m/d/yyyy"/>
    <numFmt numFmtId="166" formatCode="mmm\ d\,\ yyyy"/>
    <numFmt numFmtId="167" formatCode="d"/>
    <numFmt numFmtId="168" formatCode="[$-409]d\-mmm\-yy;@"/>
    <numFmt numFmtId="169" formatCode="ddd\,\ d\ mmm\ yyyy"/>
  </numFmts>
  <fonts count="28"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sz val="11"/>
      <color theme="0"/>
      <name val="Arial"/>
      <family val="2"/>
      <scheme val="minor"/>
    </font>
    <font>
      <sz val="11"/>
      <color theme="1"/>
      <name val="Arial"/>
      <family val="2"/>
    </font>
    <font>
      <sz val="10"/>
      <color theme="1"/>
      <name val="Arial"/>
      <family val="2"/>
      <scheme val="minor"/>
    </font>
    <font>
      <b/>
      <sz val="10"/>
      <color theme="1"/>
      <name val="Arial"/>
      <family val="2"/>
      <scheme val="minor"/>
    </font>
    <font>
      <b/>
      <sz val="8"/>
      <name val="Arial"/>
      <family val="2"/>
      <scheme val="minor"/>
    </font>
    <font>
      <b/>
      <sz val="12"/>
      <color theme="1"/>
      <name val="Arial"/>
      <family val="2"/>
      <scheme val="minor"/>
    </font>
    <font>
      <b/>
      <sz val="16"/>
      <color theme="9"/>
      <name val="Arial"/>
      <family val="2"/>
      <scheme val="minor"/>
    </font>
    <font>
      <sz val="8"/>
      <name val="Arial"/>
      <family val="2"/>
      <scheme val="minor"/>
    </font>
    <font>
      <sz val="11"/>
      <name val="Arial"/>
      <family val="2"/>
    </font>
    <font>
      <b/>
      <sz val="11"/>
      <name val="Arial"/>
      <family val="2"/>
    </font>
    <font>
      <b/>
      <sz val="16"/>
      <color rgb="FF5E665C"/>
      <name val="Arial"/>
      <family val="2"/>
      <scheme val="minor"/>
    </font>
    <font>
      <b/>
      <sz val="11"/>
      <color rgb="FF5E665C"/>
      <name val="Arial (Body)"/>
    </font>
    <font>
      <b/>
      <sz val="12"/>
      <color theme="9"/>
      <name val="Arial Black"/>
      <family val="2"/>
      <scheme val="major"/>
    </font>
    <font>
      <b/>
      <sz val="12"/>
      <color rgb="FF5E665C"/>
      <name val="Arial"/>
      <family val="2"/>
      <scheme val="minor"/>
    </font>
    <font>
      <b/>
      <sz val="8"/>
      <color theme="0"/>
      <name val="Arial"/>
      <family val="2"/>
      <scheme val="minor"/>
    </font>
    <font>
      <sz val="11"/>
      <color rgb="FF5E665C"/>
      <name val="Arial"/>
      <family val="2"/>
      <scheme val="minor"/>
    </font>
    <font>
      <b/>
      <sz val="16"/>
      <color rgb="FF5E665C"/>
      <name val="Arial (Body)"/>
    </font>
    <font>
      <b/>
      <sz val="14"/>
      <color rgb="FF5E665C"/>
      <name val="Arial"/>
      <family val="2"/>
    </font>
    <font>
      <sz val="11"/>
      <color rgb="FFFF0000"/>
      <name val="Arial (Body)"/>
    </font>
  </fonts>
  <fills count="1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theme="4"/>
      </patternFill>
    </fill>
    <fill>
      <patternFill patternType="solid">
        <fgColor theme="0" tint="-0.14996795556505021"/>
        <bgColor indexed="64"/>
      </patternFill>
    </fill>
    <fill>
      <patternFill patternType="solid">
        <fgColor theme="1"/>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0"/>
        <bgColor theme="4"/>
      </patternFill>
    </fill>
  </fills>
  <borders count="24">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0" tint="-0.24994659260841701"/>
      </top>
      <bottom style="thin">
        <color theme="0" tint="-0.24994659260841701"/>
      </bottom>
      <diagonal/>
    </border>
    <border>
      <left style="thin">
        <color indexed="64"/>
      </left>
      <right style="thin">
        <color theme="1" tint="0.499984740745262"/>
      </right>
      <top style="thin">
        <color theme="1" tint="0.499984740745262"/>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3" tint="0.499984740745262"/>
      </top>
      <bottom style="thin">
        <color theme="3" tint="0.499984740745262"/>
      </bottom>
      <diagonal/>
    </border>
    <border>
      <left/>
      <right/>
      <top style="thin">
        <color theme="8" tint="-0.24994659260841701"/>
      </top>
      <bottom style="thin">
        <color theme="8" tint="-0.24994659260841701"/>
      </bottom>
      <diagonal/>
    </border>
    <border>
      <left/>
      <right/>
      <top style="thin">
        <color theme="6" tint="-0.24994659260841701"/>
      </top>
      <bottom style="thin">
        <color theme="6" tint="-0.24994659260841701"/>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9" fillId="0" borderId="0"/>
    <xf numFmtId="43"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5" fontId="4" fillId="0" borderId="2">
      <alignment horizontal="center" vertical="center"/>
    </xf>
    <xf numFmtId="164"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54">
    <xf numFmtId="0" fontId="0" fillId="0" borderId="0" xfId="0"/>
    <xf numFmtId="0" fontId="4" fillId="0" borderId="0" xfId="0" applyFont="1"/>
    <xf numFmtId="0" fontId="4" fillId="0" borderId="0" xfId="0" applyFont="1" applyAlignment="1">
      <alignment horizontal="left" indent="1"/>
    </xf>
    <xf numFmtId="167" fontId="13" fillId="6" borderId="9" xfId="0" applyNumberFormat="1" applyFont="1" applyFill="1" applyBorder="1" applyAlignment="1">
      <alignment horizontal="center" vertical="center"/>
    </xf>
    <xf numFmtId="167" fontId="13" fillId="6" borderId="8" xfId="0" applyNumberFormat="1" applyFont="1" applyFill="1" applyBorder="1" applyAlignment="1">
      <alignment horizontal="center" vertical="center"/>
    </xf>
    <xf numFmtId="168" fontId="11" fillId="3" borderId="4" xfId="10" applyNumberFormat="1" applyFont="1" applyFill="1" applyBorder="1">
      <alignment horizontal="center" vertical="center"/>
    </xf>
    <xf numFmtId="0" fontId="3" fillId="0" borderId="1" xfId="0" applyFont="1" applyBorder="1" applyAlignment="1">
      <alignment horizontal="center" vertical="center"/>
    </xf>
    <xf numFmtId="0" fontId="10" fillId="0" borderId="0" xfId="0" applyFont="1" applyAlignment="1">
      <alignment horizontal="center"/>
    </xf>
    <xf numFmtId="0" fontId="4" fillId="0" borderId="0" xfId="0" applyFont="1" applyAlignment="1">
      <alignment vertical="center"/>
    </xf>
    <xf numFmtId="0" fontId="11" fillId="3" borderId="4" xfId="12" applyFont="1" applyFill="1" applyBorder="1">
      <alignment horizontal="left" vertical="center" indent="2"/>
    </xf>
    <xf numFmtId="0" fontId="11" fillId="3" borderId="4" xfId="11" applyFont="1" applyFill="1" applyBorder="1" applyAlignment="1">
      <alignment vertical="center"/>
    </xf>
    <xf numFmtId="9" fontId="1" fillId="3" borderId="4" xfId="2" applyFont="1" applyFill="1" applyBorder="1" applyAlignment="1" applyProtection="1">
      <alignment horizontal="center" vertical="center"/>
    </xf>
    <xf numFmtId="0" fontId="11" fillId="4" borderId="3" xfId="12" applyFont="1" applyFill="1" applyBorder="1">
      <alignment horizontal="left" vertical="center" indent="2"/>
    </xf>
    <xf numFmtId="0" fontId="11" fillId="4" borderId="3" xfId="11" applyFont="1" applyFill="1" applyBorder="1" applyAlignment="1">
      <alignment vertical="center"/>
    </xf>
    <xf numFmtId="9" fontId="1" fillId="4" borderId="3" xfId="2" applyFont="1" applyFill="1" applyBorder="1" applyAlignment="1" applyProtection="1">
      <alignment horizontal="center" vertical="center"/>
    </xf>
    <xf numFmtId="168" fontId="11" fillId="4" borderId="3" xfId="10" applyNumberFormat="1" applyFont="1" applyFill="1" applyBorder="1">
      <alignment horizontal="center" vertical="center"/>
    </xf>
    <xf numFmtId="0" fontId="11" fillId="0" borderId="0" xfId="12" applyFont="1" applyBorder="1">
      <alignment horizontal="left" vertical="center" indent="2"/>
    </xf>
    <xf numFmtId="0" fontId="11" fillId="0" borderId="0" xfId="11" applyFont="1" applyBorder="1" applyAlignment="1">
      <alignment vertical="center"/>
    </xf>
    <xf numFmtId="9" fontId="1" fillId="0" borderId="0" xfId="2" applyFont="1" applyBorder="1" applyAlignment="1" applyProtection="1">
      <alignment horizontal="center" vertical="center"/>
    </xf>
    <xf numFmtId="164" fontId="11" fillId="0" borderId="0" xfId="10" applyFont="1" applyBorder="1">
      <alignment horizontal="center" vertical="center"/>
    </xf>
    <xf numFmtId="0" fontId="0" fillId="0" borderId="0" xfId="0" applyAlignment="1">
      <alignment horizontal="center"/>
    </xf>
    <xf numFmtId="1" fontId="11" fillId="3" borderId="4" xfId="10" applyNumberFormat="1" applyFont="1" applyFill="1" applyBorder="1">
      <alignment horizontal="center" vertical="center"/>
    </xf>
    <xf numFmtId="167" fontId="13" fillId="6" borderId="12" xfId="0" applyNumberFormat="1" applyFont="1" applyFill="1" applyBorder="1" applyAlignment="1">
      <alignment horizontal="center" vertical="center"/>
    </xf>
    <xf numFmtId="0" fontId="19" fillId="0" borderId="0" xfId="7" applyFont="1" applyAlignment="1" applyProtection="1">
      <alignment horizontal="left" vertical="center" indent="1"/>
    </xf>
    <xf numFmtId="1" fontId="11" fillId="4" borderId="3" xfId="10" applyNumberFormat="1" applyFont="1" applyFill="1" applyBorder="1">
      <alignment horizontal="center" vertical="center"/>
    </xf>
    <xf numFmtId="0" fontId="9" fillId="7" borderId="0" xfId="0" applyFont="1" applyFill="1" applyAlignment="1">
      <alignment vertical="center"/>
    </xf>
    <xf numFmtId="1" fontId="11" fillId="0" borderId="0" xfId="10" applyNumberFormat="1" applyFont="1" applyBorder="1">
      <alignment horizontal="center" vertical="center"/>
    </xf>
    <xf numFmtId="0" fontId="4" fillId="0" borderId="13" xfId="0" applyFont="1" applyBorder="1" applyAlignment="1">
      <alignment vertical="center"/>
    </xf>
    <xf numFmtId="0" fontId="4" fillId="0" borderId="13" xfId="0" applyFont="1" applyBorder="1" applyAlignment="1">
      <alignment horizontal="right" vertical="center"/>
    </xf>
    <xf numFmtId="0" fontId="23" fillId="7" borderId="14"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0" fontId="12" fillId="3" borderId="4" xfId="12" applyFont="1" applyFill="1" applyBorder="1">
      <alignment horizontal="left" vertical="center" indent="2"/>
    </xf>
    <xf numFmtId="0" fontId="11" fillId="4" borderId="3" xfId="12" applyFont="1" applyFill="1" applyBorder="1" applyAlignment="1">
      <alignment horizontal="left" vertical="center" indent="3"/>
    </xf>
    <xf numFmtId="0" fontId="12" fillId="4" borderId="3" xfId="12" applyFont="1" applyFill="1" applyBorder="1">
      <alignment horizontal="left" vertical="center" indent="2"/>
    </xf>
    <xf numFmtId="0" fontId="11" fillId="3" borderId="4" xfId="12" applyFont="1" applyFill="1" applyBorder="1" applyAlignment="1">
      <alignment horizontal="left" vertical="center" indent="3"/>
    </xf>
    <xf numFmtId="0" fontId="14" fillId="8" borderId="0" xfId="0" applyFont="1" applyFill="1" applyAlignment="1">
      <alignment horizontal="left" vertical="center" indent="1"/>
    </xf>
    <xf numFmtId="0" fontId="11" fillId="8" borderId="0" xfId="11" applyFont="1" applyFill="1" applyBorder="1" applyAlignment="1">
      <alignment vertical="center"/>
    </xf>
    <xf numFmtId="9" fontId="1" fillId="8" borderId="0" xfId="2" applyFont="1" applyFill="1" applyBorder="1" applyAlignment="1" applyProtection="1">
      <alignment horizontal="center" vertical="center"/>
    </xf>
    <xf numFmtId="168" fontId="11" fillId="8" borderId="0" xfId="0" applyNumberFormat="1" applyFont="1" applyFill="1" applyAlignment="1">
      <alignment horizontal="center" vertical="center"/>
    </xf>
    <xf numFmtId="168" fontId="1" fillId="8" borderId="0" xfId="0" applyNumberFormat="1" applyFont="1" applyFill="1" applyAlignment="1">
      <alignment horizontal="center" vertical="center"/>
    </xf>
    <xf numFmtId="1" fontId="1" fillId="8" borderId="0" xfId="0" applyNumberFormat="1" applyFont="1" applyFill="1" applyAlignment="1">
      <alignment horizontal="center" vertical="center"/>
    </xf>
    <xf numFmtId="0" fontId="11" fillId="9" borderId="18" xfId="12" applyFont="1" applyFill="1" applyBorder="1">
      <alignment horizontal="left" vertical="center" indent="2"/>
    </xf>
    <xf numFmtId="0" fontId="11" fillId="9" borderId="18" xfId="11" applyFont="1" applyFill="1" applyBorder="1" applyAlignment="1">
      <alignment vertical="center"/>
    </xf>
    <xf numFmtId="9" fontId="1" fillId="9" borderId="18" xfId="2" applyFont="1" applyFill="1" applyBorder="1" applyAlignment="1" applyProtection="1">
      <alignment horizontal="center" vertical="center"/>
    </xf>
    <xf numFmtId="168" fontId="11" fillId="9" borderId="18" xfId="10" applyNumberFormat="1" applyFont="1" applyFill="1" applyBorder="1">
      <alignment horizontal="center" vertical="center"/>
    </xf>
    <xf numFmtId="1" fontId="11" fillId="9" borderId="18" xfId="10" applyNumberFormat="1" applyFont="1" applyFill="1" applyBorder="1">
      <alignment horizontal="center" vertical="center"/>
    </xf>
    <xf numFmtId="0" fontId="14" fillId="10" borderId="0" xfId="0" applyFont="1" applyFill="1" applyAlignment="1">
      <alignment horizontal="left" vertical="center" indent="1"/>
    </xf>
    <xf numFmtId="0" fontId="11" fillId="10" borderId="0" xfId="11" applyFont="1" applyFill="1" applyBorder="1" applyAlignment="1">
      <alignment vertical="center"/>
    </xf>
    <xf numFmtId="9" fontId="1" fillId="10" borderId="0" xfId="2" applyFont="1" applyFill="1" applyBorder="1" applyAlignment="1" applyProtection="1">
      <alignment horizontal="center" vertical="center"/>
    </xf>
    <xf numFmtId="168" fontId="11" fillId="10" borderId="0" xfId="0" applyNumberFormat="1" applyFont="1" applyFill="1" applyAlignment="1">
      <alignment horizontal="center" vertical="center"/>
    </xf>
    <xf numFmtId="168" fontId="1" fillId="10" borderId="0" xfId="0" applyNumberFormat="1" applyFont="1" applyFill="1" applyAlignment="1">
      <alignment horizontal="center" vertical="center"/>
    </xf>
    <xf numFmtId="1" fontId="1" fillId="10" borderId="0" xfId="0" applyNumberFormat="1" applyFont="1" applyFill="1" applyAlignment="1">
      <alignment horizontal="center" vertical="center"/>
    </xf>
    <xf numFmtId="0" fontId="3" fillId="10" borderId="1" xfId="0" applyFont="1" applyFill="1" applyBorder="1" applyAlignment="1">
      <alignment horizontal="center" vertical="center"/>
    </xf>
    <xf numFmtId="0" fontId="4" fillId="10" borderId="13" xfId="0" applyFont="1" applyFill="1" applyBorder="1" applyAlignment="1">
      <alignment vertical="center"/>
    </xf>
    <xf numFmtId="0" fontId="4" fillId="10" borderId="0" xfId="0" applyFont="1" applyFill="1" applyAlignment="1">
      <alignment vertical="center"/>
    </xf>
    <xf numFmtId="0" fontId="14" fillId="11" borderId="0" xfId="0" applyFont="1" applyFill="1" applyAlignment="1">
      <alignment horizontal="left" vertical="center" indent="1"/>
    </xf>
    <xf numFmtId="0" fontId="11" fillId="11" borderId="0" xfId="11" applyFont="1" applyFill="1" applyBorder="1" applyAlignment="1">
      <alignment vertical="center"/>
    </xf>
    <xf numFmtId="9" fontId="1" fillId="11" borderId="0" xfId="2" applyFont="1" applyFill="1" applyBorder="1" applyAlignment="1" applyProtection="1">
      <alignment horizontal="center" vertical="center"/>
    </xf>
    <xf numFmtId="168" fontId="11" fillId="11" borderId="0" xfId="0" applyNumberFormat="1" applyFont="1" applyFill="1" applyAlignment="1">
      <alignment horizontal="center" vertical="center"/>
    </xf>
    <xf numFmtId="168" fontId="1" fillId="11" borderId="0" xfId="0" applyNumberFormat="1" applyFont="1" applyFill="1" applyAlignment="1">
      <alignment horizontal="center" vertical="center"/>
    </xf>
    <xf numFmtId="1" fontId="1" fillId="11" borderId="0" xfId="0" applyNumberFormat="1" applyFont="1" applyFill="1" applyAlignment="1">
      <alignment horizontal="center" vertical="center"/>
    </xf>
    <xf numFmtId="0" fontId="3" fillId="11" borderId="1" xfId="0" applyFont="1" applyFill="1" applyBorder="1" applyAlignment="1">
      <alignment horizontal="center" vertical="center"/>
    </xf>
    <xf numFmtId="0" fontId="4" fillId="11" borderId="13" xfId="0" applyFont="1" applyFill="1" applyBorder="1" applyAlignment="1">
      <alignment vertical="center"/>
    </xf>
    <xf numFmtId="0" fontId="4" fillId="11" borderId="0" xfId="0" applyFont="1" applyFill="1" applyAlignment="1">
      <alignment vertical="center"/>
    </xf>
    <xf numFmtId="0" fontId="0" fillId="13" borderId="0" xfId="0" applyFill="1"/>
    <xf numFmtId="0" fontId="0" fillId="13" borderId="0" xfId="0" applyFill="1" applyAlignment="1">
      <alignment horizontal="center"/>
    </xf>
    <xf numFmtId="0" fontId="7" fillId="13" borderId="0" xfId="0" applyFont="1" applyFill="1"/>
    <xf numFmtId="0" fontId="9" fillId="13" borderId="0" xfId="0" applyFont="1" applyFill="1" applyAlignment="1">
      <alignment horizontal="center"/>
    </xf>
    <xf numFmtId="0" fontId="8" fillId="13" borderId="0" xfId="1" applyFont="1" applyFill="1" applyAlignment="1" applyProtection="1"/>
    <xf numFmtId="0" fontId="3" fillId="8" borderId="1" xfId="0" applyFont="1" applyFill="1" applyBorder="1" applyAlignment="1">
      <alignment horizontal="center" vertical="center"/>
    </xf>
    <xf numFmtId="0" fontId="4" fillId="8" borderId="13" xfId="0" applyFont="1" applyFill="1" applyBorder="1" applyAlignment="1">
      <alignment vertical="center"/>
    </xf>
    <xf numFmtId="0" fontId="4" fillId="8" borderId="0" xfId="0" applyFont="1" applyFill="1" applyAlignment="1">
      <alignment vertical="center"/>
    </xf>
    <xf numFmtId="0" fontId="14" fillId="14" borderId="0" xfId="0" applyFont="1" applyFill="1" applyAlignment="1">
      <alignment horizontal="left" vertical="center" indent="1"/>
    </xf>
    <xf numFmtId="0" fontId="11" fillId="14" borderId="0" xfId="11" applyFont="1" applyFill="1" applyBorder="1" applyAlignment="1">
      <alignment vertical="center"/>
    </xf>
    <xf numFmtId="9" fontId="1" fillId="14" borderId="0" xfId="2" applyFont="1" applyFill="1" applyBorder="1" applyAlignment="1" applyProtection="1">
      <alignment horizontal="center" vertical="center"/>
    </xf>
    <xf numFmtId="168" fontId="11" fillId="14" borderId="0" xfId="0" applyNumberFormat="1" applyFont="1" applyFill="1" applyAlignment="1">
      <alignment horizontal="center" vertical="center"/>
    </xf>
    <xf numFmtId="168" fontId="1" fillId="14" borderId="0" xfId="0" applyNumberFormat="1" applyFont="1" applyFill="1" applyAlignment="1">
      <alignment horizontal="center" vertical="center"/>
    </xf>
    <xf numFmtId="1" fontId="1" fillId="14" borderId="0" xfId="0" applyNumberFormat="1" applyFont="1" applyFill="1" applyAlignment="1">
      <alignment horizontal="center" vertical="center"/>
    </xf>
    <xf numFmtId="0" fontId="3" fillId="14" borderId="1" xfId="0" applyFont="1" applyFill="1" applyBorder="1" applyAlignment="1">
      <alignment horizontal="center" vertical="center"/>
    </xf>
    <xf numFmtId="0" fontId="4" fillId="14" borderId="13" xfId="0" applyFont="1" applyFill="1" applyBorder="1" applyAlignment="1">
      <alignment vertical="center"/>
    </xf>
    <xf numFmtId="0" fontId="4" fillId="14" borderId="0" xfId="0" applyFont="1" applyFill="1" applyAlignment="1">
      <alignment vertical="center"/>
    </xf>
    <xf numFmtId="0" fontId="14" fillId="16" borderId="0" xfId="0" applyFont="1" applyFill="1" applyAlignment="1">
      <alignment horizontal="left" vertical="center" indent="1"/>
    </xf>
    <xf numFmtId="0" fontId="11" fillId="16" borderId="0" xfId="11" applyFont="1" applyFill="1" applyBorder="1" applyAlignment="1">
      <alignment vertical="center"/>
    </xf>
    <xf numFmtId="9" fontId="1" fillId="16" borderId="0" xfId="2" applyFont="1" applyFill="1" applyBorder="1" applyAlignment="1" applyProtection="1">
      <alignment horizontal="center" vertical="center"/>
    </xf>
    <xf numFmtId="168" fontId="11" fillId="16" borderId="0" xfId="0" applyNumberFormat="1" applyFont="1" applyFill="1" applyAlignment="1">
      <alignment horizontal="center" vertical="center"/>
    </xf>
    <xf numFmtId="168" fontId="1" fillId="16" borderId="0" xfId="0" applyNumberFormat="1" applyFont="1" applyFill="1" applyAlignment="1">
      <alignment horizontal="center" vertical="center"/>
    </xf>
    <xf numFmtId="1" fontId="1" fillId="16" borderId="0" xfId="0" applyNumberFormat="1" applyFont="1" applyFill="1" applyAlignment="1">
      <alignment horizontal="center" vertical="center"/>
    </xf>
    <xf numFmtId="0" fontId="3" fillId="16" borderId="1" xfId="0" applyFont="1" applyFill="1" applyBorder="1" applyAlignment="1">
      <alignment horizontal="center" vertical="center"/>
    </xf>
    <xf numFmtId="0" fontId="4" fillId="16" borderId="13" xfId="0" applyFont="1" applyFill="1" applyBorder="1" applyAlignment="1">
      <alignment vertical="center"/>
    </xf>
    <xf numFmtId="0" fontId="4" fillId="16" borderId="0" xfId="0" applyFont="1" applyFill="1" applyAlignment="1">
      <alignment vertical="center"/>
    </xf>
    <xf numFmtId="0" fontId="9" fillId="17" borderId="0" xfId="3" applyFill="1"/>
    <xf numFmtId="0" fontId="9" fillId="17" borderId="0" xfId="3" applyFill="1" applyAlignment="1">
      <alignment wrapText="1"/>
    </xf>
    <xf numFmtId="0" fontId="24" fillId="17" borderId="0" xfId="0" applyFont="1" applyFill="1" applyAlignment="1">
      <alignment horizontal="left" wrapText="1"/>
    </xf>
    <xf numFmtId="0" fontId="0" fillId="17" borderId="0" xfId="0" applyFill="1"/>
    <xf numFmtId="0" fontId="4" fillId="17" borderId="0" xfId="0" applyFont="1" applyFill="1"/>
    <xf numFmtId="0" fontId="12" fillId="18" borderId="0" xfId="0" applyFont="1" applyFill="1" applyAlignment="1">
      <alignment horizontal="center" vertical="center"/>
    </xf>
    <xf numFmtId="1" fontId="1" fillId="17" borderId="0" xfId="0" applyNumberFormat="1" applyFont="1" applyFill="1" applyAlignment="1">
      <alignment horizontal="center" vertical="center"/>
    </xf>
    <xf numFmtId="1" fontId="11" fillId="17" borderId="0" xfId="10" applyNumberFormat="1" applyFont="1" applyFill="1" applyBorder="1">
      <alignment horizontal="center" vertical="center"/>
    </xf>
    <xf numFmtId="1" fontId="11" fillId="17" borderId="3" xfId="10" applyNumberFormat="1" applyFont="1" applyFill="1" applyBorder="1">
      <alignment horizontal="center" vertical="center"/>
    </xf>
    <xf numFmtId="0" fontId="9" fillId="17" borderId="0" xfId="0" applyFont="1" applyFill="1" applyAlignment="1">
      <alignment horizontal="center"/>
    </xf>
    <xf numFmtId="0" fontId="12" fillId="9" borderId="18" xfId="12" applyFont="1" applyFill="1" applyBorder="1">
      <alignment horizontal="left" vertical="center" indent="2"/>
    </xf>
    <xf numFmtId="0" fontId="12" fillId="9" borderId="18" xfId="12" applyFont="1" applyFill="1" applyBorder="1" applyAlignment="1">
      <alignment horizontal="left" vertical="center" indent="1"/>
    </xf>
    <xf numFmtId="0" fontId="12" fillId="12" borderId="20" xfId="12" applyFont="1" applyFill="1" applyBorder="1">
      <alignment horizontal="left" vertical="center" indent="2"/>
    </xf>
    <xf numFmtId="0" fontId="11" fillId="12" borderId="20" xfId="11" applyFont="1" applyFill="1" applyBorder="1" applyAlignment="1">
      <alignment vertical="center"/>
    </xf>
    <xf numFmtId="9" fontId="1" fillId="12" borderId="20" xfId="2" applyFont="1" applyFill="1" applyBorder="1" applyAlignment="1" applyProtection="1">
      <alignment horizontal="center" vertical="center"/>
    </xf>
    <xf numFmtId="168" fontId="11" fillId="12" borderId="20" xfId="10" applyNumberFormat="1" applyFont="1" applyFill="1" applyBorder="1">
      <alignment horizontal="center" vertical="center"/>
    </xf>
    <xf numFmtId="1" fontId="11" fillId="12" borderId="20" xfId="10" applyNumberFormat="1" applyFont="1" applyFill="1" applyBorder="1">
      <alignment horizontal="center" vertical="center"/>
    </xf>
    <xf numFmtId="0" fontId="11" fillId="12" borderId="20" xfId="12" applyFont="1" applyFill="1" applyBorder="1">
      <alignment horizontal="left" vertical="center" indent="2"/>
    </xf>
    <xf numFmtId="0" fontId="11" fillId="12" borderId="20" xfId="12" applyFont="1" applyFill="1" applyBorder="1" applyAlignment="1">
      <alignment horizontal="left" vertical="center" indent="3"/>
    </xf>
    <xf numFmtId="0" fontId="12" fillId="15" borderId="19" xfId="12" applyFont="1" applyFill="1" applyBorder="1">
      <alignment horizontal="left" vertical="center" indent="2"/>
    </xf>
    <xf numFmtId="0" fontId="12" fillId="15" borderId="19" xfId="12" applyFont="1" applyFill="1" applyBorder="1" applyAlignment="1">
      <alignment horizontal="left" vertical="center" indent="1"/>
    </xf>
    <xf numFmtId="0" fontId="11" fillId="15" borderId="19" xfId="11" applyFont="1" applyFill="1" applyBorder="1" applyAlignment="1">
      <alignment vertical="center"/>
    </xf>
    <xf numFmtId="9" fontId="1" fillId="15" borderId="19" xfId="2" applyFont="1" applyFill="1" applyBorder="1" applyAlignment="1" applyProtection="1">
      <alignment horizontal="center" vertical="center"/>
    </xf>
    <xf numFmtId="168" fontId="11" fillId="15" borderId="19" xfId="10" applyNumberFormat="1" applyFont="1" applyFill="1" applyBorder="1">
      <alignment horizontal="center" vertical="center"/>
    </xf>
    <xf numFmtId="1" fontId="11" fillId="15" borderId="19" xfId="10" applyNumberFormat="1" applyFont="1" applyFill="1" applyBorder="1">
      <alignment horizontal="center" vertical="center"/>
    </xf>
    <xf numFmtId="0" fontId="11" fillId="15" borderId="19" xfId="12" applyFont="1" applyFill="1" applyBorder="1">
      <alignment horizontal="left" vertical="center" indent="2"/>
    </xf>
    <xf numFmtId="0" fontId="9" fillId="17" borderId="0" xfId="3" applyFill="1" applyAlignment="1">
      <alignment vertical="center"/>
    </xf>
    <xf numFmtId="0" fontId="15" fillId="0" borderId="0" xfId="7" applyFont="1" applyAlignment="1" applyProtection="1">
      <alignment horizontal="left" vertical="center"/>
    </xf>
    <xf numFmtId="0" fontId="21" fillId="17" borderId="0" xfId="0" applyFont="1" applyFill="1" applyAlignment="1">
      <alignment horizontal="center" vertical="center"/>
    </xf>
    <xf numFmtId="0" fontId="0" fillId="0" borderId="0" xfId="0" applyAlignment="1">
      <alignment vertical="center"/>
    </xf>
    <xf numFmtId="0" fontId="9" fillId="17" borderId="0" xfId="3" applyFill="1" applyAlignment="1">
      <alignment vertical="center" wrapText="1"/>
    </xf>
    <xf numFmtId="165" fontId="21" fillId="17" borderId="0" xfId="9" applyFont="1" applyFill="1" applyBorder="1">
      <alignment horizontal="center" vertical="center"/>
    </xf>
    <xf numFmtId="0" fontId="1"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0" fontId="18" fillId="0" borderId="0" xfId="1" applyFont="1" applyAlignment="1" applyProtection="1">
      <alignment horizontal="left" indent="1"/>
    </xf>
    <xf numFmtId="0" fontId="15" fillId="0" borderId="0" xfId="8" applyFont="1" applyAlignment="1" applyProtection="1">
      <alignment horizontal="left" vertical="center"/>
    </xf>
    <xf numFmtId="166" fontId="12" fillId="2" borderId="21" xfId="0" applyNumberFormat="1" applyFont="1" applyFill="1" applyBorder="1" applyAlignment="1">
      <alignment horizontal="center" vertical="center" wrapText="1"/>
    </xf>
    <xf numFmtId="166" fontId="12" fillId="2" borderId="22" xfId="0" applyNumberFormat="1" applyFont="1" applyFill="1" applyBorder="1" applyAlignment="1">
      <alignment horizontal="center" vertical="center" wrapText="1"/>
    </xf>
    <xf numFmtId="166" fontId="12" fillId="2" borderId="23" xfId="0" applyNumberFormat="1" applyFont="1" applyFill="1" applyBorder="1" applyAlignment="1">
      <alignment horizontal="center" vertical="center" wrapText="1"/>
    </xf>
    <xf numFmtId="0" fontId="26" fillId="0" borderId="0" xfId="1" applyFont="1" applyAlignment="1" applyProtection="1">
      <alignment horizontal="left" vertical="center" indent="1"/>
    </xf>
    <xf numFmtId="0" fontId="9" fillId="17" borderId="0" xfId="3" applyFill="1" applyAlignment="1">
      <alignment wrapText="1"/>
    </xf>
    <xf numFmtId="0" fontId="12" fillId="5" borderId="7" xfId="0" applyFont="1" applyFill="1" applyBorder="1" applyAlignment="1">
      <alignment horizontal="left" vertical="center" indent="1"/>
    </xf>
    <xf numFmtId="0" fontId="4" fillId="2" borderId="10" xfId="0" applyFont="1" applyFill="1" applyBorder="1" applyAlignment="1">
      <alignment horizontal="left" indent="1"/>
    </xf>
    <xf numFmtId="0" fontId="12" fillId="5" borderId="7" xfId="0" applyFont="1" applyFill="1" applyBorder="1" applyAlignment="1">
      <alignment vertical="center"/>
    </xf>
    <xf numFmtId="0" fontId="4" fillId="2" borderId="10" xfId="0" applyFont="1" applyFill="1" applyBorder="1"/>
    <xf numFmtId="0" fontId="12" fillId="5" borderId="7" xfId="0" applyFont="1" applyFill="1" applyBorder="1" applyAlignment="1">
      <alignment horizontal="center" vertical="center"/>
    </xf>
    <xf numFmtId="166" fontId="12" fillId="2" borderId="11"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49" fontId="17" fillId="0" borderId="10" xfId="1" applyNumberFormat="1" applyFont="1" applyBorder="1" applyAlignment="1" applyProtection="1">
      <alignment horizontal="left" vertical="top" indent="1"/>
    </xf>
    <xf numFmtId="0" fontId="9" fillId="0" borderId="0" xfId="3" applyAlignment="1">
      <alignment horizontal="left"/>
    </xf>
    <xf numFmtId="0" fontId="20" fillId="0" borderId="0" xfId="6" applyFont="1" applyAlignment="1" applyProtection="1">
      <alignment horizontal="left" vertical="top" wrapText="1" indent="1"/>
    </xf>
    <xf numFmtId="0" fontId="24" fillId="0" borderId="15"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2" fillId="0" borderId="0" xfId="8" applyFont="1" applyAlignment="1" applyProtection="1">
      <alignment horizontal="left" vertical="center" indent="1"/>
    </xf>
    <xf numFmtId="0" fontId="21" fillId="0" borderId="15" xfId="7" applyFont="1" applyBorder="1" applyAlignment="1" applyProtection="1">
      <alignment horizontal="center" vertical="center"/>
    </xf>
    <xf numFmtId="0" fontId="21" fillId="0" borderId="17" xfId="7" applyFont="1" applyBorder="1" applyAlignment="1" applyProtection="1">
      <alignment horizontal="center" vertical="center"/>
    </xf>
    <xf numFmtId="169" fontId="21" fillId="0" borderId="2" xfId="9" applyNumberFormat="1" applyFont="1">
      <alignment horizontal="center" vertical="center"/>
    </xf>
    <xf numFmtId="169" fontId="21" fillId="0" borderId="0" xfId="9" applyNumberFormat="1" applyFont="1" applyBorder="1">
      <alignment horizontal="center" vertical="center"/>
    </xf>
    <xf numFmtId="0" fontId="21" fillId="0" borderId="2" xfId="0" applyFont="1" applyBorder="1" applyAlignment="1">
      <alignment horizontal="center" vertical="center"/>
    </xf>
    <xf numFmtId="0" fontId="9" fillId="7" borderId="0" xfId="1" applyFont="1" applyFill="1" applyAlignment="1" applyProtection="1">
      <alignment vertical="center"/>
    </xf>
    <xf numFmtId="0" fontId="9" fillId="7" borderId="0" xfId="1" applyFont="1" applyFill="1" applyAlignment="1" applyProtection="1">
      <alignment horizontal="left" vertical="center"/>
    </xf>
    <xf numFmtId="0" fontId="9" fillId="7" borderId="0" xfId="3" applyFont="1" applyFill="1" applyAlignment="1">
      <alignment vertical="center" wrapText="1"/>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55">
    <dxf>
      <fill>
        <patternFill>
          <bgColor theme="8"/>
        </patternFill>
      </fill>
      <border>
        <left/>
        <right/>
        <top style="thin">
          <color theme="0" tint="-4.9989318521683403E-2"/>
        </top>
        <bottom style="thin">
          <color theme="0" tint="-4.9989318521683403E-2"/>
        </bottom>
      </border>
    </dxf>
    <dxf>
      <fill>
        <patternFill>
          <bgColor theme="8" tint="0.59996337778862885"/>
        </patternFill>
      </fill>
      <border>
        <left/>
        <right/>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6" tint="0.59996337778862885"/>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9" tint="0.3999450666829432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8"/>
        </patternFill>
      </fill>
      <border>
        <left/>
        <right/>
        <top style="thin">
          <color theme="0" tint="-4.9989318521683403E-2"/>
        </top>
        <bottom style="thin">
          <color theme="0" tint="-4.9989318521683403E-2"/>
        </bottom>
      </border>
    </dxf>
    <dxf>
      <fill>
        <patternFill>
          <bgColor theme="8" tint="0.59996337778862885"/>
        </patternFill>
      </fill>
      <border>
        <left/>
        <right/>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6" tint="0.59996337778862885"/>
        </patternFill>
      </fill>
      <border>
        <top style="thin">
          <color theme="0" tint="-4.9989318521683403E-2"/>
        </top>
        <bottom style="thin">
          <color theme="0" tint="-4.9989318521683403E-2"/>
        </bottom>
      </border>
    </dxf>
    <dxf>
      <fill>
        <patternFill>
          <bgColor theme="9" tint="0.59996337778862885"/>
        </patternFill>
      </fill>
      <border>
        <top style="thin">
          <color theme="0" tint="-4.9989318521683403E-2"/>
        </top>
        <bottom style="thin">
          <color theme="0" tint="-4.9989318521683403E-2"/>
        </bottom>
      </border>
    </dxf>
    <dxf>
      <fill>
        <patternFill>
          <bgColor theme="5" tint="0.79998168889431442"/>
        </patternFill>
      </fill>
    </dxf>
    <dxf>
      <fill>
        <patternFill>
          <bgColor theme="4" tint="0.79998168889431442"/>
        </patternFill>
      </fill>
      <border>
        <top style="thin">
          <color theme="0" tint="-4.9989318521683403E-2"/>
        </top>
        <bottom style="thin">
          <color theme="0" tint="-4.9989318521683403E-2"/>
        </bottom>
      </border>
    </dxf>
    <dxf>
      <fill>
        <patternFill>
          <bgColor theme="9" tint="0.39994506668294322"/>
        </patternFill>
      </fill>
      <border>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8" tint="0.59996337778862885"/>
        </patternFill>
      </fill>
      <border>
        <left/>
        <right/>
        <top style="thin">
          <color theme="0" tint="-4.9989318521683403E-2"/>
        </top>
        <bottom style="thin">
          <color theme="0" tint="-4.9989318521683403E-2"/>
        </bottom>
      </border>
    </dxf>
    <dxf>
      <fill>
        <patternFill>
          <bgColor theme="8"/>
        </patternFill>
      </fill>
      <border>
        <left/>
        <right/>
        <top style="thin">
          <color theme="0" tint="-4.9989318521683403E-2"/>
        </top>
        <bottom style="thin">
          <color theme="0" tint="-4.9989318521683403E-2"/>
        </bottom>
      </border>
    </dxf>
    <dxf>
      <fill>
        <patternFill>
          <bgColor theme="6" tint="0.59996337778862885"/>
        </patternFill>
      </fill>
      <border>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8"/>
        </patternFill>
      </fill>
      <border>
        <left/>
        <right/>
        <top style="thin">
          <color theme="0" tint="-4.9989318521683403E-2"/>
        </top>
        <bottom style="thin">
          <color theme="0" tint="-4.9989318521683403E-2"/>
        </bottom>
      </border>
    </dxf>
    <dxf>
      <fill>
        <patternFill>
          <bgColor theme="9" tint="0.39994506668294322"/>
        </patternFill>
      </fill>
      <border>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5"/>
        </left>
        <right style="thin">
          <color theme="5"/>
        </right>
        <vertical/>
        <horizontal/>
      </border>
    </dxf>
    <dxf>
      <fill>
        <patternFill>
          <bgColor theme="8"/>
        </patternFill>
      </fill>
      <border>
        <left/>
        <right/>
        <top style="thin">
          <color theme="0" tint="-4.9989318521683403E-2"/>
        </top>
        <bottom style="thin">
          <color theme="0" tint="-4.9989318521683403E-2"/>
        </bottom>
      </border>
    </dxf>
    <dxf>
      <fill>
        <patternFill>
          <bgColor theme="8" tint="0.59996337778862885"/>
        </patternFill>
      </fill>
      <border>
        <left/>
        <right/>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6" tint="0.59996337778862885"/>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fill>
        <patternFill>
          <bgColor theme="9" tint="0.59996337778862885"/>
        </patternFill>
      </fill>
      <border>
        <top style="thin">
          <color theme="0" tint="-4.9989318521683403E-2"/>
        </top>
        <bottom style="thin">
          <color theme="0" tint="-4.9989318521683403E-2"/>
        </bottom>
      </border>
    </dxf>
    <dxf>
      <fill>
        <patternFill>
          <bgColor theme="5" tint="0.79998168889431442"/>
        </patternFill>
      </fill>
    </dxf>
    <dxf>
      <fill>
        <patternFill>
          <bgColor theme="4" tint="0.79998168889431442"/>
        </patternFill>
      </fill>
      <border>
        <top style="thin">
          <color theme="0" tint="-4.9989318521683403E-2"/>
        </top>
        <bottom style="thin">
          <color theme="0" tint="-4.9989318521683403E-2"/>
        </bottom>
      </border>
    </dxf>
    <dxf>
      <fill>
        <patternFill>
          <bgColor theme="9" tint="0.39994506668294322"/>
        </patternFill>
      </fill>
      <border>
        <top style="thin">
          <color theme="0" tint="-4.9989318521683403E-2"/>
        </top>
        <bottom style="thin">
          <color theme="0" tint="-4.9989318521683403E-2"/>
        </bottom>
      </border>
    </dxf>
    <dxf>
      <border>
        <left style="thin">
          <color theme="5"/>
        </left>
        <right style="thin">
          <color theme="5"/>
        </right>
        <vertical/>
        <horizontal/>
      </border>
    </dxf>
    <dxf>
      <fill>
        <patternFill>
          <bgColor theme="8" tint="0.59996337778862885"/>
        </patternFill>
      </fill>
      <border>
        <left/>
        <right/>
        <top style="thin">
          <color theme="0" tint="-4.9989318521683403E-2"/>
        </top>
        <bottom style="thin">
          <color theme="0" tint="-4.9989318521683403E-2"/>
        </bottom>
      </border>
    </dxf>
    <dxf>
      <fill>
        <patternFill>
          <bgColor theme="8"/>
        </patternFill>
      </fill>
      <border>
        <left/>
        <right/>
        <top style="thin">
          <color theme="0" tint="-4.9989318521683403E-2"/>
        </top>
        <bottom style="thin">
          <color theme="0" tint="-4.9989318521683403E-2"/>
        </bottom>
      </border>
    </dxf>
    <dxf>
      <fill>
        <patternFill>
          <bgColor theme="6" tint="0.59996337778862885"/>
        </patternFill>
      </fill>
      <border>
        <top style="thin">
          <color theme="0" tint="-4.9989318521683403E-2"/>
        </top>
        <bottom style="thin">
          <color theme="0" tint="-4.9989318521683403E-2"/>
        </bottom>
      </border>
    </dxf>
    <dxf>
      <fill>
        <patternFill>
          <bgColor theme="6" tint="-0.24994659260841701"/>
        </patternFill>
      </fill>
      <border>
        <left/>
        <right/>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4" tint="0.39994506668294322"/>
        </patternFill>
      </fill>
      <border>
        <left/>
        <right/>
        <top style="thin">
          <color theme="0" tint="-4.9989318521683403E-2"/>
        </top>
        <bottom style="thin">
          <color theme="0" tint="-4.9989318521683403E-2"/>
        </bottom>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54"/>
      <tableStyleElement type="headerRow" dxfId="53"/>
      <tableStyleElement type="totalRow" dxfId="52"/>
      <tableStyleElement type="firstColumn" dxfId="51"/>
      <tableStyleElement type="lastColumn" dxfId="50"/>
      <tableStyleElement type="firstRowStripe" dxfId="49"/>
      <tableStyleElement type="secondRowStripe" dxfId="48"/>
      <tableStyleElement type="firstColumnStripe" dxfId="47"/>
      <tableStyleElement type="secondColumnStripe" dxfId="4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FDFF"/>
      <color rgb="FFFFFFFF"/>
      <color rgb="FF5E665C"/>
      <color rgb="FF3D6C3D"/>
      <color rgb="FF215881"/>
      <color rgb="FF42648A"/>
      <color rgb="FF969696"/>
      <color rgb="FFC0C0C0"/>
      <color rgb="FF427FC2"/>
      <color rgb="FF446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hockwavebuilders.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shockwavebuilders.com/" TargetMode="External"/><Relationship Id="rId2" Type="http://schemas.openxmlformats.org/officeDocument/2006/relationships/image" Target="../media/image1.png"/><Relationship Id="rId1" Type="http://schemas.openxmlformats.org/officeDocument/2006/relationships/hyperlink" Target="https://www.shockwavebuilders.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2123539</xdr:colOff>
      <xdr:row>1</xdr:row>
      <xdr:rowOff>9072</xdr:rowOff>
    </xdr:to>
    <xdr:pic>
      <xdr:nvPicPr>
        <xdr:cNvPr id="7" name="Picture 6">
          <a:hlinkClick xmlns:r="http://schemas.openxmlformats.org/officeDocument/2006/relationships" r:id="rId1"/>
          <a:extLst>
            <a:ext uri="{FF2B5EF4-FFF2-40B4-BE49-F238E27FC236}">
              <a16:creationId xmlns:a16="http://schemas.microsoft.com/office/drawing/2014/main" id="{E3F598FF-61D2-E237-1E58-D2177DC52411}"/>
            </a:ext>
          </a:extLst>
        </xdr:cNvPr>
        <xdr:cNvPicPr>
          <a:picLocks noChangeAspect="1"/>
        </xdr:cNvPicPr>
      </xdr:nvPicPr>
      <xdr:blipFill rotWithShape="1">
        <a:blip xmlns:r="http://schemas.openxmlformats.org/officeDocument/2006/relationships" r:embed="rId2"/>
        <a:srcRect l="-4250" t="1" r="-9422" b="1644"/>
        <a:stretch/>
      </xdr:blipFill>
      <xdr:spPr>
        <a:xfrm>
          <a:off x="0" y="0"/>
          <a:ext cx="2899650" cy="1490739"/>
        </a:xfrm>
        <a:prstGeom prst="rect">
          <a:avLst/>
        </a:prstGeom>
      </xdr:spPr>
    </xdr:pic>
    <xdr:clientData/>
  </xdr:twoCellAnchor>
  <xdr:twoCellAnchor>
    <xdr:from>
      <xdr:col>13</xdr:col>
      <xdr:colOff>161636</xdr:colOff>
      <xdr:row>0</xdr:row>
      <xdr:rowOff>82469</xdr:rowOff>
    </xdr:from>
    <xdr:to>
      <xdr:col>41</xdr:col>
      <xdr:colOff>12700</xdr:colOff>
      <xdr:row>6</xdr:row>
      <xdr:rowOff>101600</xdr:rowOff>
    </xdr:to>
    <xdr:sp macro="" textlink="">
      <xdr:nvSpPr>
        <xdr:cNvPr id="5" name="TextBox 4">
          <a:extLst>
            <a:ext uri="{FF2B5EF4-FFF2-40B4-BE49-F238E27FC236}">
              <a16:creationId xmlns:a16="http://schemas.microsoft.com/office/drawing/2014/main" id="{8A239A2D-1869-C216-0E49-55B64A15E83C}"/>
            </a:ext>
          </a:extLst>
        </xdr:cNvPr>
        <xdr:cNvSpPr txBox="1"/>
      </xdr:nvSpPr>
      <xdr:spPr>
        <a:xfrm>
          <a:off x="10220036" y="82469"/>
          <a:ext cx="5540664" cy="3092531"/>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900" b="1">
              <a:solidFill>
                <a:sysClr val="windowText" lastClr="000000"/>
              </a:solidFill>
            </a:rPr>
            <a:t> </a:t>
          </a:r>
        </a:p>
        <a:p>
          <a:pPr lvl="0" algn="l"/>
          <a:r>
            <a:rPr lang="en-US" sz="1800" b="1">
              <a:solidFill>
                <a:sysClr val="windowText" lastClr="000000"/>
              </a:solidFill>
            </a:rPr>
            <a:t>Instruction:</a:t>
          </a:r>
        </a:p>
        <a:p>
          <a:pPr lvl="0" algn="l"/>
          <a:r>
            <a:rPr lang="en-US" sz="1100">
              <a:solidFill>
                <a:sysClr val="windowText" lastClr="000000"/>
              </a:solidFill>
            </a:rPr>
            <a:t>1. Change the Company </a:t>
          </a:r>
          <a:r>
            <a:rPr lang="en-US" sz="1100" b="1">
              <a:solidFill>
                <a:sysClr val="windowText" lastClr="000000"/>
              </a:solidFill>
            </a:rPr>
            <a:t>LOGO &amp; </a:t>
          </a:r>
          <a:r>
            <a:rPr lang="en-US" sz="1100" b="0">
              <a:solidFill>
                <a:sysClr val="windowText" lastClr="000000"/>
              </a:solidFill>
            </a:rPr>
            <a:t>Company</a:t>
          </a:r>
          <a:r>
            <a:rPr lang="en-US" sz="1100" b="1">
              <a:solidFill>
                <a:sysClr val="windowText" lastClr="000000"/>
              </a:solidFill>
            </a:rPr>
            <a:t> DETAIL</a:t>
          </a:r>
          <a:r>
            <a:rPr lang="en-US" sz="1100">
              <a:solidFill>
                <a:sysClr val="windowText" lastClr="000000"/>
              </a:solidFill>
            </a:rPr>
            <a:t>.</a:t>
          </a:r>
        </a:p>
        <a:p>
          <a:pPr lvl="0" algn="l"/>
          <a:r>
            <a:rPr lang="en-US" sz="1100">
              <a:solidFill>
                <a:sysClr val="windowText" lastClr="000000"/>
              </a:solidFill>
            </a:rPr>
            <a:t>2. Fill in the </a:t>
          </a:r>
          <a:r>
            <a:rPr lang="en-US" sz="1100" b="1">
              <a:solidFill>
                <a:sysClr val="windowText" lastClr="000000"/>
              </a:solidFill>
            </a:rPr>
            <a:t>CELL</a:t>
          </a:r>
          <a:r>
            <a:rPr lang="en-US" sz="1100">
              <a:solidFill>
                <a:sysClr val="windowText" lastClr="000000"/>
              </a:solidFill>
            </a:rPr>
            <a:t> with </a:t>
          </a:r>
          <a:r>
            <a:rPr lang="en-US" sz="1100" b="1">
              <a:solidFill>
                <a:sysClr val="windowText" lastClr="000000"/>
              </a:solidFill>
            </a:rPr>
            <a:t>BORDERS</a:t>
          </a:r>
          <a:r>
            <a:rPr lang="en-US" sz="1100">
              <a:solidFill>
                <a:sysClr val="windowText" lastClr="000000"/>
              </a:solidFill>
            </a:rPr>
            <a:t> (Project Title, Manager, Start Date, Display Week)</a:t>
          </a:r>
        </a:p>
        <a:p>
          <a:pPr lvl="0" algn="l"/>
          <a:r>
            <a:rPr lang="en-US" sz="1100">
              <a:solidFill>
                <a:sysClr val="windowText" lastClr="000000"/>
              </a:solidFill>
            </a:rPr>
            <a:t>3. The </a:t>
          </a:r>
          <a:r>
            <a:rPr lang="en-US" sz="1100" b="1">
              <a:solidFill>
                <a:sysClr val="windowText" lastClr="000000"/>
              </a:solidFill>
            </a:rPr>
            <a:t>PROJECT</a:t>
          </a:r>
          <a:r>
            <a:rPr lang="en-US" sz="1100">
              <a:solidFill>
                <a:sysClr val="windowText" lastClr="000000"/>
              </a:solidFill>
            </a:rPr>
            <a:t> </a:t>
          </a:r>
          <a:r>
            <a:rPr lang="en-US" sz="1100" b="1">
              <a:solidFill>
                <a:sysClr val="windowText" lastClr="000000"/>
              </a:solidFill>
            </a:rPr>
            <a:t>START</a:t>
          </a:r>
          <a:r>
            <a:rPr lang="en-US" sz="1100">
              <a:solidFill>
                <a:sysClr val="windowText" lastClr="000000"/>
              </a:solidFill>
            </a:rPr>
            <a:t> will determine the week the project start and will always show the full week starting on Monday.</a:t>
          </a:r>
        </a:p>
        <a:p>
          <a:pPr lvl="0" algn="l"/>
          <a:r>
            <a:rPr lang="en-US" sz="1100">
              <a:solidFill>
                <a:sysClr val="windowText" lastClr="000000"/>
              </a:solidFill>
            </a:rPr>
            <a:t>4. The </a:t>
          </a:r>
          <a:r>
            <a:rPr lang="en-US" sz="1100" b="1">
              <a:solidFill>
                <a:sysClr val="windowText" lastClr="000000"/>
              </a:solidFill>
            </a:rPr>
            <a:t>TODAY DATE </a:t>
          </a:r>
          <a:r>
            <a:rPr lang="en-US" sz="1100">
              <a:solidFill>
                <a:sysClr val="windowText" lastClr="000000"/>
              </a:solidFill>
            </a:rPr>
            <a:t>will be display in the chart with </a:t>
          </a:r>
          <a:r>
            <a:rPr lang="en-US" sz="1100" b="1">
              <a:solidFill>
                <a:sysClr val="windowText" lastClr="000000"/>
              </a:solidFill>
            </a:rPr>
            <a:t>2 RED LINES</a:t>
          </a:r>
          <a:r>
            <a:rPr lang="en-US" sz="1100">
              <a:solidFill>
                <a:sysClr val="windowText" lastClr="000000"/>
              </a:solidFill>
            </a:rPr>
            <a:t>.</a:t>
          </a:r>
        </a:p>
        <a:p>
          <a:pPr lvl="0" algn="l"/>
          <a:r>
            <a:rPr lang="en-US" sz="1100">
              <a:solidFill>
                <a:sysClr val="windowText" lastClr="000000"/>
              </a:solidFill>
            </a:rPr>
            <a:t>5. The DISPLAY WEEK if you change the week to "14" it will display the chart starting for Week 14. (week 1 to week 13 will be hidden/for easy printing)</a:t>
          </a:r>
        </a:p>
        <a:p>
          <a:pPr lvl="0" algn="l"/>
          <a:r>
            <a:rPr lang="en-US" sz="1100">
              <a:solidFill>
                <a:sysClr val="windowText" lastClr="000000"/>
              </a:solidFill>
            </a:rPr>
            <a:t>6. We have use the </a:t>
          </a:r>
          <a:r>
            <a:rPr lang="en-US" sz="1100" b="1">
              <a:solidFill>
                <a:sysClr val="windowText" lastClr="000000"/>
              </a:solidFill>
            </a:rPr>
            <a:t>INCREASE INDENT </a:t>
          </a:r>
          <a:r>
            <a:rPr lang="en-US" sz="1100">
              <a:solidFill>
                <a:sysClr val="windowText" lastClr="000000"/>
              </a:solidFill>
            </a:rPr>
            <a:t>to differentiate the sub-task</a:t>
          </a:r>
        </a:p>
        <a:p>
          <a:pPr lvl="0" algn="l"/>
          <a:r>
            <a:rPr lang="en-US" sz="1100">
              <a:solidFill>
                <a:sysClr val="windowText" lastClr="000000"/>
              </a:solidFill>
            </a:rPr>
            <a:t>7. Once you fill in the </a:t>
          </a:r>
          <a:r>
            <a:rPr lang="en-US" sz="1100" b="1">
              <a:solidFill>
                <a:sysClr val="windowText" lastClr="000000"/>
              </a:solidFill>
            </a:rPr>
            <a:t>START &amp; WORK DAYS </a:t>
          </a:r>
          <a:r>
            <a:rPr lang="en-US" sz="1100">
              <a:solidFill>
                <a:sysClr val="windowText" lastClr="000000"/>
              </a:solidFill>
            </a:rPr>
            <a:t>the </a:t>
          </a:r>
          <a:r>
            <a:rPr lang="en-US" sz="1100" b="1">
              <a:solidFill>
                <a:sysClr val="windowText" lastClr="000000"/>
              </a:solidFill>
            </a:rPr>
            <a:t>END</a:t>
          </a:r>
          <a:r>
            <a:rPr lang="en-US" sz="1100">
              <a:solidFill>
                <a:sysClr val="windowText" lastClr="000000"/>
              </a:solidFill>
            </a:rPr>
            <a:t> date will automatically change. </a:t>
          </a:r>
        </a:p>
        <a:p>
          <a:pPr lvl="0" algn="l"/>
          <a:r>
            <a:rPr lang="en-US" sz="1100">
              <a:solidFill>
                <a:sysClr val="windowText" lastClr="000000"/>
              </a:solidFill>
            </a:rPr>
            <a:t>8. When you change the % of </a:t>
          </a:r>
          <a:r>
            <a:rPr lang="en-US" sz="1100" b="1">
              <a:solidFill>
                <a:sysClr val="windowText" lastClr="000000"/>
              </a:solidFill>
            </a:rPr>
            <a:t>PROGRESS</a:t>
          </a:r>
          <a:r>
            <a:rPr lang="en-US" sz="1100">
              <a:solidFill>
                <a:sysClr val="windowText" lastClr="000000"/>
              </a:solidFill>
            </a:rPr>
            <a:t> the progress bar on the right will display the work completion. </a:t>
          </a:r>
        </a:p>
        <a:p>
          <a:pPr lvl="0" algn="l"/>
          <a:r>
            <a:rPr lang="en-US" sz="1100">
              <a:solidFill>
                <a:sysClr val="windowText" lastClr="000000"/>
              </a:solidFill>
            </a:rPr>
            <a:t>9. To add </a:t>
          </a:r>
          <a:r>
            <a:rPr lang="en-US" sz="1100" b="1">
              <a:solidFill>
                <a:sysClr val="windowText" lastClr="000000"/>
              </a:solidFill>
            </a:rPr>
            <a:t>ADDITIONAL ROW </a:t>
          </a:r>
          <a:r>
            <a:rPr lang="en-US" sz="1100">
              <a:solidFill>
                <a:sysClr val="windowText" lastClr="000000"/>
              </a:solidFill>
            </a:rPr>
            <a:t>you just need to insert row and the formular will retain. (if the formular do not appear you can copy &amp; paste the previous row)</a:t>
          </a:r>
        </a:p>
        <a:p>
          <a:pPr lvl="0" algn="l"/>
          <a:r>
            <a:rPr lang="en-US" sz="1100">
              <a:solidFill>
                <a:sysClr val="windowText" lastClr="000000"/>
              </a:solidFill>
            </a:rPr>
            <a:t>10. The Gantt Chart / Project Schedule are pre-prepare for a 1 years project you can delete the extra column or change the </a:t>
          </a:r>
          <a:r>
            <a:rPr lang="en-US" sz="1100" b="1">
              <a:solidFill>
                <a:sysClr val="windowText" lastClr="000000"/>
              </a:solidFill>
            </a:rPr>
            <a:t>DISPLAY WEEK </a:t>
          </a:r>
          <a:r>
            <a:rPr lang="en-US" sz="1100">
              <a:solidFill>
                <a:sysClr val="windowText" lastClr="000000"/>
              </a:solidFill>
            </a:rPr>
            <a:t>as the project progresses.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2123539</xdr:colOff>
      <xdr:row>1</xdr:row>
      <xdr:rowOff>9072</xdr:rowOff>
    </xdr:to>
    <xdr:pic>
      <xdr:nvPicPr>
        <xdr:cNvPr id="2" name="Picture 1">
          <a:hlinkClick xmlns:r="http://schemas.openxmlformats.org/officeDocument/2006/relationships" r:id="rId1"/>
          <a:extLst>
            <a:ext uri="{FF2B5EF4-FFF2-40B4-BE49-F238E27FC236}">
              <a16:creationId xmlns:a16="http://schemas.microsoft.com/office/drawing/2014/main" id="{651263EE-F276-B341-9219-C31029F44816}"/>
            </a:ext>
          </a:extLst>
        </xdr:cNvPr>
        <xdr:cNvPicPr>
          <a:picLocks noChangeAspect="1"/>
        </xdr:cNvPicPr>
      </xdr:nvPicPr>
      <xdr:blipFill rotWithShape="1">
        <a:blip xmlns:r="http://schemas.openxmlformats.org/officeDocument/2006/relationships" r:embed="rId2"/>
        <a:srcRect l="-4250" t="1" r="-9422" b="1644"/>
        <a:stretch/>
      </xdr:blipFill>
      <xdr:spPr>
        <a:xfrm>
          <a:off x="0" y="0"/>
          <a:ext cx="2910939" cy="1494972"/>
        </a:xfrm>
        <a:prstGeom prst="rect">
          <a:avLst/>
        </a:prstGeom>
      </xdr:spPr>
    </xdr:pic>
    <xdr:clientData/>
  </xdr:twoCellAnchor>
  <xdr:twoCellAnchor>
    <xdr:from>
      <xdr:col>0</xdr:col>
      <xdr:colOff>0</xdr:colOff>
      <xdr:row>0</xdr:row>
      <xdr:rowOff>0</xdr:rowOff>
    </xdr:from>
    <xdr:to>
      <xdr:col>143</xdr:col>
      <xdr:colOff>0</xdr:colOff>
      <xdr:row>39</xdr:row>
      <xdr:rowOff>288636</xdr:rowOff>
    </xdr:to>
    <xdr:sp macro="" textlink="">
      <xdr:nvSpPr>
        <xdr:cNvPr id="27" name="Rectangle 26">
          <a:hlinkClick xmlns:r="http://schemas.openxmlformats.org/officeDocument/2006/relationships" r:id="rId3"/>
          <a:extLst>
            <a:ext uri="{FF2B5EF4-FFF2-40B4-BE49-F238E27FC236}">
              <a16:creationId xmlns:a16="http://schemas.microsoft.com/office/drawing/2014/main" id="{A8A40485-D983-65B5-288D-9D308C709EA5}"/>
            </a:ext>
          </a:extLst>
        </xdr:cNvPr>
        <xdr:cNvSpPr/>
      </xdr:nvSpPr>
      <xdr:spPr>
        <a:xfrm>
          <a:off x="0" y="0"/>
          <a:ext cx="37141726" cy="15528636"/>
        </a:xfrm>
        <a:prstGeom prst="rect">
          <a:avLst/>
        </a:prstGeom>
        <a:solidFill>
          <a:srgbClr val="FFFFFF">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23091</xdr:colOff>
      <xdr:row>0</xdr:row>
      <xdr:rowOff>115455</xdr:rowOff>
    </xdr:from>
    <xdr:to>
      <xdr:col>2</xdr:col>
      <xdr:colOff>2185316</xdr:colOff>
      <xdr:row>7</xdr:row>
      <xdr:rowOff>251711</xdr:rowOff>
    </xdr:to>
    <xdr:sp macro="" textlink="">
      <xdr:nvSpPr>
        <xdr:cNvPr id="3" name="Rectangle 2">
          <a:extLst>
            <a:ext uri="{FF2B5EF4-FFF2-40B4-BE49-F238E27FC236}">
              <a16:creationId xmlns:a16="http://schemas.microsoft.com/office/drawing/2014/main" id="{EF92342C-3B5C-D270-4D41-82D035E23E39}"/>
            </a:ext>
          </a:extLst>
        </xdr:cNvPr>
        <xdr:cNvSpPr/>
      </xdr:nvSpPr>
      <xdr:spPr>
        <a:xfrm>
          <a:off x="229037" y="115455"/>
          <a:ext cx="2745738" cy="354580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1812637</xdr:colOff>
      <xdr:row>0</xdr:row>
      <xdr:rowOff>611909</xdr:rowOff>
    </xdr:from>
    <xdr:to>
      <xdr:col>2</xdr:col>
      <xdr:colOff>3232728</xdr:colOff>
      <xdr:row>0</xdr:row>
      <xdr:rowOff>1258454</xdr:rowOff>
    </xdr:to>
    <xdr:sp macro="" textlink="">
      <xdr:nvSpPr>
        <xdr:cNvPr id="4" name="TextBox 3">
          <a:extLst>
            <a:ext uri="{FF2B5EF4-FFF2-40B4-BE49-F238E27FC236}">
              <a16:creationId xmlns:a16="http://schemas.microsoft.com/office/drawing/2014/main" id="{D2BC425A-4DC5-30B7-2635-981F1266D683}"/>
            </a:ext>
          </a:extLst>
        </xdr:cNvPr>
        <xdr:cNvSpPr txBox="1"/>
      </xdr:nvSpPr>
      <xdr:spPr>
        <a:xfrm>
          <a:off x="2609273" y="611909"/>
          <a:ext cx="1420091" cy="64654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Change the Company LOGO &amp; Company DETAIL.</a:t>
          </a:r>
        </a:p>
      </xdr:txBody>
    </xdr:sp>
    <xdr:clientData/>
  </xdr:twoCellAnchor>
  <xdr:twoCellAnchor>
    <xdr:from>
      <xdr:col>3</xdr:col>
      <xdr:colOff>1524000</xdr:colOff>
      <xdr:row>0</xdr:row>
      <xdr:rowOff>106219</xdr:rowOff>
    </xdr:from>
    <xdr:to>
      <xdr:col>8</xdr:col>
      <xdr:colOff>69272</xdr:colOff>
      <xdr:row>1</xdr:row>
      <xdr:rowOff>69272</xdr:rowOff>
    </xdr:to>
    <xdr:sp macro="" textlink="">
      <xdr:nvSpPr>
        <xdr:cNvPr id="5" name="Rectangle 4">
          <a:extLst>
            <a:ext uri="{FF2B5EF4-FFF2-40B4-BE49-F238E27FC236}">
              <a16:creationId xmlns:a16="http://schemas.microsoft.com/office/drawing/2014/main" id="{1D1D3C45-3281-4F4C-99E6-18D58165FA8D}"/>
            </a:ext>
          </a:extLst>
        </xdr:cNvPr>
        <xdr:cNvSpPr/>
      </xdr:nvSpPr>
      <xdr:spPr>
        <a:xfrm>
          <a:off x="5818909" y="106219"/>
          <a:ext cx="3590636" cy="1452417"/>
        </a:xfrm>
        <a:prstGeom prst="rect">
          <a:avLst/>
        </a:prstGeom>
        <a:no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787400</xdr:colOff>
      <xdr:row>0</xdr:row>
      <xdr:rowOff>1095376</xdr:rowOff>
    </xdr:from>
    <xdr:to>
      <xdr:col>5</xdr:col>
      <xdr:colOff>681182</xdr:colOff>
      <xdr:row>2</xdr:row>
      <xdr:rowOff>2</xdr:rowOff>
    </xdr:to>
    <xdr:sp macro="" textlink="">
      <xdr:nvSpPr>
        <xdr:cNvPr id="6" name="TextBox 5">
          <a:extLst>
            <a:ext uri="{FF2B5EF4-FFF2-40B4-BE49-F238E27FC236}">
              <a16:creationId xmlns:a16="http://schemas.microsoft.com/office/drawing/2014/main" id="{DEA70BD3-F488-7546-AC38-E24C0B5FB7A9}"/>
            </a:ext>
          </a:extLst>
        </xdr:cNvPr>
        <xdr:cNvSpPr txBox="1"/>
      </xdr:nvSpPr>
      <xdr:spPr>
        <a:xfrm>
          <a:off x="5073650" y="1095376"/>
          <a:ext cx="2306782" cy="714376"/>
        </a:xfrm>
        <a:prstGeom prst="rect">
          <a:avLst/>
        </a:prstGeom>
        <a:solidFill>
          <a:srgbClr val="92D050"/>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Fill in the CELL with BORDERS (Project Title, Manager, Start Date, Display Week)</a:t>
          </a:r>
        </a:p>
      </xdr:txBody>
    </xdr:sp>
    <xdr:clientData/>
  </xdr:twoCellAnchor>
  <xdr:twoCellAnchor>
    <xdr:from>
      <xdr:col>5</xdr:col>
      <xdr:colOff>738909</xdr:colOff>
      <xdr:row>3</xdr:row>
      <xdr:rowOff>277091</xdr:rowOff>
    </xdr:from>
    <xdr:to>
      <xdr:col>8</xdr:col>
      <xdr:colOff>69272</xdr:colOff>
      <xdr:row>4</xdr:row>
      <xdr:rowOff>297751</xdr:rowOff>
    </xdr:to>
    <xdr:sp macro="" textlink="">
      <xdr:nvSpPr>
        <xdr:cNvPr id="7" name="Rectangle 6">
          <a:extLst>
            <a:ext uri="{FF2B5EF4-FFF2-40B4-BE49-F238E27FC236}">
              <a16:creationId xmlns:a16="http://schemas.microsoft.com/office/drawing/2014/main" id="{1BB109A2-6196-234C-AB5C-EA6285B0B111}"/>
            </a:ext>
          </a:extLst>
        </xdr:cNvPr>
        <xdr:cNvSpPr/>
      </xdr:nvSpPr>
      <xdr:spPr>
        <a:xfrm>
          <a:off x="7429196" y="2397809"/>
          <a:ext cx="1967588" cy="33664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856673</xdr:colOff>
      <xdr:row>1</xdr:row>
      <xdr:rowOff>233217</xdr:rowOff>
    </xdr:from>
    <xdr:to>
      <xdr:col>19</xdr:col>
      <xdr:colOff>34636</xdr:colOff>
      <xdr:row>4</xdr:row>
      <xdr:rowOff>34636</xdr:rowOff>
    </xdr:to>
    <xdr:sp macro="" textlink="">
      <xdr:nvSpPr>
        <xdr:cNvPr id="8" name="TextBox 7">
          <a:extLst>
            <a:ext uri="{FF2B5EF4-FFF2-40B4-BE49-F238E27FC236}">
              <a16:creationId xmlns:a16="http://schemas.microsoft.com/office/drawing/2014/main" id="{A677F81F-CF1B-A744-8BB0-6504F1C0CE48}"/>
            </a:ext>
          </a:extLst>
        </xdr:cNvPr>
        <xdr:cNvSpPr txBox="1"/>
      </xdr:nvSpPr>
      <xdr:spPr>
        <a:xfrm>
          <a:off x="9284855" y="1722581"/>
          <a:ext cx="2075872" cy="771237"/>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The PROJECT START will determine the week the project start and will always show the full week starting on Monday.</a:t>
          </a:r>
        </a:p>
      </xdr:txBody>
    </xdr:sp>
    <xdr:clientData/>
  </xdr:twoCellAnchor>
  <xdr:twoCellAnchor>
    <xdr:from>
      <xdr:col>11</xdr:col>
      <xdr:colOff>19242</xdr:colOff>
      <xdr:row>7</xdr:row>
      <xdr:rowOff>44900</xdr:rowOff>
    </xdr:from>
    <xdr:to>
      <xdr:col>16</xdr:col>
      <xdr:colOff>0</xdr:colOff>
      <xdr:row>7</xdr:row>
      <xdr:rowOff>318142</xdr:rowOff>
    </xdr:to>
    <xdr:sp macro="" textlink="">
      <xdr:nvSpPr>
        <xdr:cNvPr id="9" name="Oval 8">
          <a:extLst>
            <a:ext uri="{FF2B5EF4-FFF2-40B4-BE49-F238E27FC236}">
              <a16:creationId xmlns:a16="http://schemas.microsoft.com/office/drawing/2014/main" id="{058BC845-2759-D224-6C6B-E560E66FA4EC}"/>
            </a:ext>
          </a:extLst>
        </xdr:cNvPr>
        <xdr:cNvSpPr/>
      </xdr:nvSpPr>
      <xdr:spPr>
        <a:xfrm>
          <a:off x="9685353" y="3457223"/>
          <a:ext cx="1007021" cy="273242"/>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78991</xdr:colOff>
      <xdr:row>7</xdr:row>
      <xdr:rowOff>336855</xdr:rowOff>
    </xdr:from>
    <xdr:to>
      <xdr:col>11</xdr:col>
      <xdr:colOff>53472</xdr:colOff>
      <xdr:row>9</xdr:row>
      <xdr:rowOff>49759</xdr:rowOff>
    </xdr:to>
    <xdr:sp macro="" textlink="">
      <xdr:nvSpPr>
        <xdr:cNvPr id="10" name="Oval 9">
          <a:extLst>
            <a:ext uri="{FF2B5EF4-FFF2-40B4-BE49-F238E27FC236}">
              <a16:creationId xmlns:a16="http://schemas.microsoft.com/office/drawing/2014/main" id="{F0B265E5-8312-CD47-9EE3-D3C41B5B02DB}"/>
            </a:ext>
          </a:extLst>
        </xdr:cNvPr>
        <xdr:cNvSpPr/>
      </xdr:nvSpPr>
      <xdr:spPr>
        <a:xfrm rot="523492">
          <a:off x="9416833" y="3745802"/>
          <a:ext cx="288639" cy="274378"/>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130489</xdr:colOff>
      <xdr:row>4</xdr:row>
      <xdr:rowOff>12558</xdr:rowOff>
    </xdr:from>
    <xdr:to>
      <xdr:col>11</xdr:col>
      <xdr:colOff>166226</xdr:colOff>
      <xdr:row>7</xdr:row>
      <xdr:rowOff>338443</xdr:rowOff>
    </xdr:to>
    <xdr:cxnSp macro="">
      <xdr:nvCxnSpPr>
        <xdr:cNvPr id="12" name="Straight Connector 11">
          <a:extLst>
            <a:ext uri="{FF2B5EF4-FFF2-40B4-BE49-F238E27FC236}">
              <a16:creationId xmlns:a16="http://schemas.microsoft.com/office/drawing/2014/main" id="{5D235281-7879-50EC-A01F-708B7AFE2D4B}"/>
            </a:ext>
          </a:extLst>
        </xdr:cNvPr>
        <xdr:cNvCxnSpPr>
          <a:endCxn id="10" idx="0"/>
        </xdr:cNvCxnSpPr>
      </xdr:nvCxnSpPr>
      <xdr:spPr>
        <a:xfrm flipH="1">
          <a:off x="9581963" y="2458979"/>
          <a:ext cx="236263" cy="128841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xdr:row>
      <xdr:rowOff>6414</xdr:rowOff>
    </xdr:from>
    <xdr:to>
      <xdr:col>13</xdr:col>
      <xdr:colOff>112248</xdr:colOff>
      <xdr:row>7</xdr:row>
      <xdr:rowOff>44900</xdr:rowOff>
    </xdr:to>
    <xdr:cxnSp macro="">
      <xdr:nvCxnSpPr>
        <xdr:cNvPr id="15" name="Straight Connector 14">
          <a:extLst>
            <a:ext uri="{FF2B5EF4-FFF2-40B4-BE49-F238E27FC236}">
              <a16:creationId xmlns:a16="http://schemas.microsoft.com/office/drawing/2014/main" id="{A9416C11-5373-8641-B359-224370BA0861}"/>
            </a:ext>
          </a:extLst>
        </xdr:cNvPr>
        <xdr:cNvCxnSpPr>
          <a:endCxn id="9" idx="0"/>
        </xdr:cNvCxnSpPr>
      </xdr:nvCxnSpPr>
      <xdr:spPr>
        <a:xfrm>
          <a:off x="10076616" y="2456616"/>
          <a:ext cx="112248" cy="100060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69272</xdr:colOff>
      <xdr:row>4</xdr:row>
      <xdr:rowOff>38485</xdr:rowOff>
    </xdr:from>
    <xdr:to>
      <xdr:col>11</xdr:col>
      <xdr:colOff>38485</xdr:colOff>
      <xdr:row>4</xdr:row>
      <xdr:rowOff>129431</xdr:rowOff>
    </xdr:to>
    <xdr:cxnSp macro="">
      <xdr:nvCxnSpPr>
        <xdr:cNvPr id="18" name="Straight Connector 17">
          <a:extLst>
            <a:ext uri="{FF2B5EF4-FFF2-40B4-BE49-F238E27FC236}">
              <a16:creationId xmlns:a16="http://schemas.microsoft.com/office/drawing/2014/main" id="{809FC7D1-1C7B-A442-901E-7DA850E0A97D}"/>
            </a:ext>
          </a:extLst>
        </xdr:cNvPr>
        <xdr:cNvCxnSpPr>
          <a:endCxn id="7" idx="3"/>
        </xdr:cNvCxnSpPr>
      </xdr:nvCxnSpPr>
      <xdr:spPr>
        <a:xfrm flipH="1">
          <a:off x="9396784" y="2475184"/>
          <a:ext cx="285194" cy="909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97225</xdr:colOff>
      <xdr:row>5</xdr:row>
      <xdr:rowOff>28698</xdr:rowOff>
    </xdr:from>
    <xdr:to>
      <xdr:col>7</xdr:col>
      <xdr:colOff>836695</xdr:colOff>
      <xdr:row>5</xdr:row>
      <xdr:rowOff>291675</xdr:rowOff>
    </xdr:to>
    <xdr:sp macro="" textlink="">
      <xdr:nvSpPr>
        <xdr:cNvPr id="31" name="Rectangle 30">
          <a:extLst>
            <a:ext uri="{FF2B5EF4-FFF2-40B4-BE49-F238E27FC236}">
              <a16:creationId xmlns:a16="http://schemas.microsoft.com/office/drawing/2014/main" id="{F32A4E40-305C-FE4A-A8A1-FAD81EC16FBE}"/>
            </a:ext>
          </a:extLst>
        </xdr:cNvPr>
        <xdr:cNvSpPr/>
      </xdr:nvSpPr>
      <xdr:spPr>
        <a:xfrm>
          <a:off x="7601770" y="2781377"/>
          <a:ext cx="1650954" cy="262977"/>
        </a:xfrm>
        <a:prstGeom prst="rect">
          <a:avLst/>
        </a:prstGeom>
        <a:noFill/>
        <a:ln w="38100">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420608</xdr:colOff>
      <xdr:row>11</xdr:row>
      <xdr:rowOff>196204</xdr:rowOff>
    </xdr:from>
    <xdr:to>
      <xdr:col>16</xdr:col>
      <xdr:colOff>10820</xdr:colOff>
      <xdr:row>13</xdr:row>
      <xdr:rowOff>68545</xdr:rowOff>
    </xdr:to>
    <xdr:sp macro="" textlink="">
      <xdr:nvSpPr>
        <xdr:cNvPr id="32" name="TextBox 31">
          <a:extLst>
            <a:ext uri="{FF2B5EF4-FFF2-40B4-BE49-F238E27FC236}">
              <a16:creationId xmlns:a16="http://schemas.microsoft.com/office/drawing/2014/main" id="{9C8DCD9A-E2AE-DE4D-8618-D9E0F4E87935}"/>
            </a:ext>
          </a:extLst>
        </xdr:cNvPr>
        <xdr:cNvSpPr txBox="1"/>
      </xdr:nvSpPr>
      <xdr:spPr>
        <a:xfrm>
          <a:off x="8848790" y="4768204"/>
          <a:ext cx="1864666" cy="634341"/>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4. The TODAY DATE will be display in the chart with 2 RED LINES.</a:t>
          </a:r>
        </a:p>
      </xdr:txBody>
    </xdr:sp>
    <xdr:clientData/>
  </xdr:twoCellAnchor>
  <xdr:twoCellAnchor>
    <xdr:from>
      <xdr:col>17</xdr:col>
      <xdr:colOff>1</xdr:colOff>
      <xdr:row>7</xdr:row>
      <xdr:rowOff>254000</xdr:rowOff>
    </xdr:from>
    <xdr:to>
      <xdr:col>24</xdr:col>
      <xdr:colOff>0</xdr:colOff>
      <xdr:row>39</xdr:row>
      <xdr:rowOff>92364</xdr:rowOff>
    </xdr:to>
    <xdr:sp macro="" textlink="">
      <xdr:nvSpPr>
        <xdr:cNvPr id="33" name="Rectangle 32">
          <a:extLst>
            <a:ext uri="{FF2B5EF4-FFF2-40B4-BE49-F238E27FC236}">
              <a16:creationId xmlns:a16="http://schemas.microsoft.com/office/drawing/2014/main" id="{CAF78EF8-76DF-FE4B-A8D0-04BFB4B3398C}"/>
            </a:ext>
          </a:extLst>
        </xdr:cNvPr>
        <xdr:cNvSpPr/>
      </xdr:nvSpPr>
      <xdr:spPr>
        <a:xfrm>
          <a:off x="10910456" y="3683000"/>
          <a:ext cx="1454726" cy="11649364"/>
        </a:xfrm>
        <a:prstGeom prst="rect">
          <a:avLst/>
        </a:prstGeom>
        <a:noFill/>
        <a:ln w="38100">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11545</xdr:colOff>
      <xdr:row>12</xdr:row>
      <xdr:rowOff>334818</xdr:rowOff>
    </xdr:from>
    <xdr:to>
      <xdr:col>19</xdr:col>
      <xdr:colOff>23091</xdr:colOff>
      <xdr:row>17</xdr:row>
      <xdr:rowOff>138545</xdr:rowOff>
    </xdr:to>
    <xdr:cxnSp macro="">
      <xdr:nvCxnSpPr>
        <xdr:cNvPr id="35" name="Straight Connector 34">
          <a:extLst>
            <a:ext uri="{FF2B5EF4-FFF2-40B4-BE49-F238E27FC236}">
              <a16:creationId xmlns:a16="http://schemas.microsoft.com/office/drawing/2014/main" id="{2BF33DFD-E599-AE43-90FF-7100174AF4C3}"/>
            </a:ext>
          </a:extLst>
        </xdr:cNvPr>
        <xdr:cNvCxnSpPr/>
      </xdr:nvCxnSpPr>
      <xdr:spPr>
        <a:xfrm flipH="1" flipV="1">
          <a:off x="10090727" y="5287818"/>
          <a:ext cx="1258455" cy="1708727"/>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491982</xdr:colOff>
      <xdr:row>5</xdr:row>
      <xdr:rowOff>263153</xdr:rowOff>
    </xdr:from>
    <xdr:to>
      <xdr:col>10</xdr:col>
      <xdr:colOff>69273</xdr:colOff>
      <xdr:row>11</xdr:row>
      <xdr:rowOff>207818</xdr:rowOff>
    </xdr:to>
    <xdr:cxnSp macro="">
      <xdr:nvCxnSpPr>
        <xdr:cNvPr id="38" name="Straight Connector 37">
          <a:extLst>
            <a:ext uri="{FF2B5EF4-FFF2-40B4-BE49-F238E27FC236}">
              <a16:creationId xmlns:a16="http://schemas.microsoft.com/office/drawing/2014/main" id="{9C34507B-54B0-214C-84A7-1CBAFA07D0C7}"/>
            </a:ext>
          </a:extLst>
        </xdr:cNvPr>
        <xdr:cNvCxnSpPr/>
      </xdr:nvCxnSpPr>
      <xdr:spPr>
        <a:xfrm>
          <a:off x="8920164" y="3045608"/>
          <a:ext cx="604836" cy="1734210"/>
        </a:xfrm>
        <a:prstGeom prst="lin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2413000</xdr:colOff>
      <xdr:row>3</xdr:row>
      <xdr:rowOff>219364</xdr:rowOff>
    </xdr:from>
    <xdr:to>
      <xdr:col>4</xdr:col>
      <xdr:colOff>6236</xdr:colOff>
      <xdr:row>6</xdr:row>
      <xdr:rowOff>57728</xdr:rowOff>
    </xdr:to>
    <xdr:sp macro="" textlink="">
      <xdr:nvSpPr>
        <xdr:cNvPr id="42" name="TextBox 41">
          <a:extLst>
            <a:ext uri="{FF2B5EF4-FFF2-40B4-BE49-F238E27FC236}">
              <a16:creationId xmlns:a16="http://schemas.microsoft.com/office/drawing/2014/main" id="{B745F93D-B101-AB4C-BDE8-59D5ED5D55E0}"/>
            </a:ext>
          </a:extLst>
        </xdr:cNvPr>
        <xdr:cNvSpPr txBox="1"/>
      </xdr:nvSpPr>
      <xdr:spPr>
        <a:xfrm>
          <a:off x="3209636" y="2355273"/>
          <a:ext cx="2696327" cy="808182"/>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5. The DISPLAY WEEK if you change the week to "14" it will display the chart starting for Week 14. (week 1 to week 13 will be hidden/for easy printing)</a:t>
          </a:r>
        </a:p>
      </xdr:txBody>
    </xdr:sp>
    <xdr:clientData/>
  </xdr:twoCellAnchor>
  <xdr:twoCellAnchor>
    <xdr:from>
      <xdr:col>6</xdr:col>
      <xdr:colOff>794738</xdr:colOff>
      <xdr:row>6</xdr:row>
      <xdr:rowOff>31840</xdr:rowOff>
    </xdr:from>
    <xdr:to>
      <xdr:col>7</xdr:col>
      <xdr:colOff>153737</xdr:colOff>
      <xdr:row>6</xdr:row>
      <xdr:rowOff>305374</xdr:rowOff>
    </xdr:to>
    <xdr:sp macro="" textlink="">
      <xdr:nvSpPr>
        <xdr:cNvPr id="43" name="Oval 42">
          <a:extLst>
            <a:ext uri="{FF2B5EF4-FFF2-40B4-BE49-F238E27FC236}">
              <a16:creationId xmlns:a16="http://schemas.microsoft.com/office/drawing/2014/main" id="{89AF9A6A-1A2E-B345-B599-12799384FEDE}"/>
            </a:ext>
          </a:extLst>
        </xdr:cNvPr>
        <xdr:cNvSpPr/>
      </xdr:nvSpPr>
      <xdr:spPr>
        <a:xfrm rot="216943">
          <a:off x="8310829" y="3137567"/>
          <a:ext cx="271090" cy="273534"/>
        </a:xfrm>
        <a:prstGeom prst="ellipse">
          <a:avLst/>
        </a:prstGeom>
        <a:no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6236</xdr:colOff>
      <xdr:row>4</xdr:row>
      <xdr:rowOff>300182</xdr:rowOff>
    </xdr:from>
    <xdr:to>
      <xdr:col>6</xdr:col>
      <xdr:colOff>795008</xdr:colOff>
      <xdr:row>6</xdr:row>
      <xdr:rowOff>160059</xdr:rowOff>
    </xdr:to>
    <xdr:cxnSp macro="">
      <xdr:nvCxnSpPr>
        <xdr:cNvPr id="44" name="Straight Connector 43">
          <a:extLst>
            <a:ext uri="{FF2B5EF4-FFF2-40B4-BE49-F238E27FC236}">
              <a16:creationId xmlns:a16="http://schemas.microsoft.com/office/drawing/2014/main" id="{99C8FF56-4E75-3A4B-9C02-EF674818AAE8}"/>
            </a:ext>
          </a:extLst>
        </xdr:cNvPr>
        <xdr:cNvCxnSpPr>
          <a:stCxn id="42" idx="3"/>
          <a:endCxn id="43" idx="2"/>
        </xdr:cNvCxnSpPr>
      </xdr:nvCxnSpPr>
      <xdr:spPr>
        <a:xfrm>
          <a:off x="5905963" y="2759364"/>
          <a:ext cx="2405136" cy="506422"/>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196273</xdr:colOff>
      <xdr:row>12</xdr:row>
      <xdr:rowOff>331174</xdr:rowOff>
    </xdr:from>
    <xdr:to>
      <xdr:col>2</xdr:col>
      <xdr:colOff>11546</xdr:colOff>
      <xdr:row>17</xdr:row>
      <xdr:rowOff>103910</xdr:rowOff>
    </xdr:to>
    <xdr:sp macro="" textlink="">
      <xdr:nvSpPr>
        <xdr:cNvPr id="70" name="Rectangle 69">
          <a:extLst>
            <a:ext uri="{FF2B5EF4-FFF2-40B4-BE49-F238E27FC236}">
              <a16:creationId xmlns:a16="http://schemas.microsoft.com/office/drawing/2014/main" id="{F69CEEDD-94F6-864E-B801-926BE30AF363}"/>
            </a:ext>
          </a:extLst>
        </xdr:cNvPr>
        <xdr:cNvSpPr/>
      </xdr:nvSpPr>
      <xdr:spPr>
        <a:xfrm>
          <a:off x="404091" y="5284174"/>
          <a:ext cx="404091" cy="167773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221675</xdr:colOff>
      <xdr:row>12</xdr:row>
      <xdr:rowOff>333484</xdr:rowOff>
    </xdr:from>
    <xdr:to>
      <xdr:col>2</xdr:col>
      <xdr:colOff>565729</xdr:colOff>
      <xdr:row>17</xdr:row>
      <xdr:rowOff>106220</xdr:rowOff>
    </xdr:to>
    <xdr:sp macro="" textlink="">
      <xdr:nvSpPr>
        <xdr:cNvPr id="71" name="Rectangle 70">
          <a:extLst>
            <a:ext uri="{FF2B5EF4-FFF2-40B4-BE49-F238E27FC236}">
              <a16:creationId xmlns:a16="http://schemas.microsoft.com/office/drawing/2014/main" id="{A8AE24D3-0C32-334C-9ADA-71BB94B73248}"/>
            </a:ext>
          </a:extLst>
        </xdr:cNvPr>
        <xdr:cNvSpPr/>
      </xdr:nvSpPr>
      <xdr:spPr>
        <a:xfrm>
          <a:off x="1018311" y="5286484"/>
          <a:ext cx="344054" cy="167773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438727</xdr:colOff>
      <xdr:row>16</xdr:row>
      <xdr:rowOff>277091</xdr:rowOff>
    </xdr:from>
    <xdr:to>
      <xdr:col>2</xdr:col>
      <xdr:colOff>150091</xdr:colOff>
      <xdr:row>18</xdr:row>
      <xdr:rowOff>161636</xdr:rowOff>
    </xdr:to>
    <xdr:cxnSp macro="">
      <xdr:nvCxnSpPr>
        <xdr:cNvPr id="72" name="Straight Connector 71">
          <a:extLst>
            <a:ext uri="{FF2B5EF4-FFF2-40B4-BE49-F238E27FC236}">
              <a16:creationId xmlns:a16="http://schemas.microsoft.com/office/drawing/2014/main" id="{42D8F912-62BE-3F46-ABE4-92924111325C}"/>
            </a:ext>
          </a:extLst>
        </xdr:cNvPr>
        <xdr:cNvCxnSpPr/>
      </xdr:nvCxnSpPr>
      <xdr:spPr>
        <a:xfrm>
          <a:off x="646545" y="6754091"/>
          <a:ext cx="300182" cy="6465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383309</xdr:colOff>
      <xdr:row>16</xdr:row>
      <xdr:rowOff>267855</xdr:rowOff>
    </xdr:from>
    <xdr:to>
      <xdr:col>2</xdr:col>
      <xdr:colOff>683491</xdr:colOff>
      <xdr:row>18</xdr:row>
      <xdr:rowOff>152400</xdr:rowOff>
    </xdr:to>
    <xdr:cxnSp macro="">
      <xdr:nvCxnSpPr>
        <xdr:cNvPr id="76" name="Straight Connector 75">
          <a:extLst>
            <a:ext uri="{FF2B5EF4-FFF2-40B4-BE49-F238E27FC236}">
              <a16:creationId xmlns:a16="http://schemas.microsoft.com/office/drawing/2014/main" id="{5278A2A4-EDAB-6742-AB2A-C02424EB2A19}"/>
            </a:ext>
          </a:extLst>
        </xdr:cNvPr>
        <xdr:cNvCxnSpPr/>
      </xdr:nvCxnSpPr>
      <xdr:spPr>
        <a:xfrm>
          <a:off x="1179945" y="6744855"/>
          <a:ext cx="300182" cy="6465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316346</xdr:colOff>
      <xdr:row>17</xdr:row>
      <xdr:rowOff>352857</xdr:rowOff>
    </xdr:from>
    <xdr:to>
      <xdr:col>2</xdr:col>
      <xdr:colOff>1466272</xdr:colOff>
      <xdr:row>19</xdr:row>
      <xdr:rowOff>175060</xdr:rowOff>
    </xdr:to>
    <xdr:sp macro="" textlink="">
      <xdr:nvSpPr>
        <xdr:cNvPr id="65" name="TextBox 64">
          <a:extLst>
            <a:ext uri="{FF2B5EF4-FFF2-40B4-BE49-F238E27FC236}">
              <a16:creationId xmlns:a16="http://schemas.microsoft.com/office/drawing/2014/main" id="{471B60A6-6A1E-654C-9824-CDF313BAADDD}"/>
            </a:ext>
          </a:extLst>
        </xdr:cNvPr>
        <xdr:cNvSpPr txBox="1"/>
      </xdr:nvSpPr>
      <xdr:spPr>
        <a:xfrm>
          <a:off x="524164" y="7210857"/>
          <a:ext cx="1738744" cy="584203"/>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6. We have use the INCREASE INDENT to differentiate the sub-task</a:t>
          </a:r>
        </a:p>
      </xdr:txBody>
    </xdr:sp>
    <xdr:clientData/>
  </xdr:twoCellAnchor>
  <xdr:twoCellAnchor>
    <xdr:from>
      <xdr:col>5</xdr:col>
      <xdr:colOff>51650</xdr:colOff>
      <xdr:row>16</xdr:row>
      <xdr:rowOff>13855</xdr:rowOff>
    </xdr:from>
    <xdr:to>
      <xdr:col>5</xdr:col>
      <xdr:colOff>796635</xdr:colOff>
      <xdr:row>16</xdr:row>
      <xdr:rowOff>357788</xdr:rowOff>
    </xdr:to>
    <xdr:sp macro="" textlink="">
      <xdr:nvSpPr>
        <xdr:cNvPr id="77" name="Rectangle 76">
          <a:extLst>
            <a:ext uri="{FF2B5EF4-FFF2-40B4-BE49-F238E27FC236}">
              <a16:creationId xmlns:a16="http://schemas.microsoft.com/office/drawing/2014/main" id="{FE0D9E3B-B485-7642-A920-458220FAEB4E}"/>
            </a:ext>
          </a:extLst>
        </xdr:cNvPr>
        <xdr:cNvSpPr/>
      </xdr:nvSpPr>
      <xdr:spPr>
        <a:xfrm>
          <a:off x="6759559" y="6490855"/>
          <a:ext cx="744985" cy="34393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796636</xdr:colOff>
      <xdr:row>16</xdr:row>
      <xdr:rowOff>277091</xdr:rowOff>
    </xdr:from>
    <xdr:to>
      <xdr:col>7</xdr:col>
      <xdr:colOff>381000</xdr:colOff>
      <xdr:row>18</xdr:row>
      <xdr:rowOff>115455</xdr:rowOff>
    </xdr:to>
    <xdr:cxnSp macro="">
      <xdr:nvCxnSpPr>
        <xdr:cNvPr id="79" name="Straight Connector 78">
          <a:extLst>
            <a:ext uri="{FF2B5EF4-FFF2-40B4-BE49-F238E27FC236}">
              <a16:creationId xmlns:a16="http://schemas.microsoft.com/office/drawing/2014/main" id="{AECE783B-75EC-0644-84E8-B97FA77DC1F1}"/>
            </a:ext>
          </a:extLst>
        </xdr:cNvPr>
        <xdr:cNvCxnSpPr/>
      </xdr:nvCxnSpPr>
      <xdr:spPr>
        <a:xfrm flipH="1">
          <a:off x="8312727" y="6754091"/>
          <a:ext cx="496455" cy="60036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250235</xdr:colOff>
      <xdr:row>16</xdr:row>
      <xdr:rowOff>13855</xdr:rowOff>
    </xdr:from>
    <xdr:to>
      <xdr:col>7</xdr:col>
      <xdr:colOff>681183</xdr:colOff>
      <xdr:row>16</xdr:row>
      <xdr:rowOff>357788</xdr:rowOff>
    </xdr:to>
    <xdr:sp macro="" textlink="">
      <xdr:nvSpPr>
        <xdr:cNvPr id="80" name="Rectangle 79">
          <a:extLst>
            <a:ext uri="{FF2B5EF4-FFF2-40B4-BE49-F238E27FC236}">
              <a16:creationId xmlns:a16="http://schemas.microsoft.com/office/drawing/2014/main" id="{B290DFD8-08EF-1A44-9904-3AF80C15E5F4}"/>
            </a:ext>
          </a:extLst>
        </xdr:cNvPr>
        <xdr:cNvSpPr/>
      </xdr:nvSpPr>
      <xdr:spPr>
        <a:xfrm>
          <a:off x="8678417" y="6490855"/>
          <a:ext cx="430948" cy="34393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496455</xdr:colOff>
      <xdr:row>16</xdr:row>
      <xdr:rowOff>311727</xdr:rowOff>
    </xdr:from>
    <xdr:to>
      <xdr:col>6</xdr:col>
      <xdr:colOff>150091</xdr:colOff>
      <xdr:row>18</xdr:row>
      <xdr:rowOff>138545</xdr:rowOff>
    </xdr:to>
    <xdr:cxnSp macro="">
      <xdr:nvCxnSpPr>
        <xdr:cNvPr id="83" name="Straight Connector 82">
          <a:extLst>
            <a:ext uri="{FF2B5EF4-FFF2-40B4-BE49-F238E27FC236}">
              <a16:creationId xmlns:a16="http://schemas.microsoft.com/office/drawing/2014/main" id="{4BCFFB5F-462E-9E48-9B15-7FF5CBC4ACCC}"/>
            </a:ext>
          </a:extLst>
        </xdr:cNvPr>
        <xdr:cNvCxnSpPr/>
      </xdr:nvCxnSpPr>
      <xdr:spPr>
        <a:xfrm>
          <a:off x="7204364" y="6788727"/>
          <a:ext cx="461818" cy="5888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192507</xdr:colOff>
      <xdr:row>17</xdr:row>
      <xdr:rowOff>352857</xdr:rowOff>
    </xdr:from>
    <xdr:to>
      <xdr:col>7</xdr:col>
      <xdr:colOff>519546</xdr:colOff>
      <xdr:row>19</xdr:row>
      <xdr:rowOff>235095</xdr:rowOff>
    </xdr:to>
    <xdr:sp macro="" textlink="">
      <xdr:nvSpPr>
        <xdr:cNvPr id="78" name="TextBox 77">
          <a:extLst>
            <a:ext uri="{FF2B5EF4-FFF2-40B4-BE49-F238E27FC236}">
              <a16:creationId xmlns:a16="http://schemas.microsoft.com/office/drawing/2014/main" id="{1B76C4E8-5D5E-604C-9E20-E0BBB7451BEF}"/>
            </a:ext>
          </a:extLst>
        </xdr:cNvPr>
        <xdr:cNvSpPr txBox="1"/>
      </xdr:nvSpPr>
      <xdr:spPr>
        <a:xfrm>
          <a:off x="6900416" y="7210857"/>
          <a:ext cx="2047312" cy="644238"/>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7. Once you fill in the START &amp; WORK DAYS the END date will automatically change. </a:t>
          </a:r>
        </a:p>
      </xdr:txBody>
    </xdr:sp>
    <xdr:clientData/>
  </xdr:twoCellAnchor>
  <xdr:twoCellAnchor>
    <xdr:from>
      <xdr:col>4</xdr:col>
      <xdr:colOff>103909</xdr:colOff>
      <xdr:row>16</xdr:row>
      <xdr:rowOff>357788</xdr:rowOff>
    </xdr:from>
    <xdr:to>
      <xdr:col>4</xdr:col>
      <xdr:colOff>363682</xdr:colOff>
      <xdr:row>18</xdr:row>
      <xdr:rowOff>80818</xdr:rowOff>
    </xdr:to>
    <xdr:cxnSp macro="">
      <xdr:nvCxnSpPr>
        <xdr:cNvPr id="89" name="Straight Connector 88">
          <a:extLst>
            <a:ext uri="{FF2B5EF4-FFF2-40B4-BE49-F238E27FC236}">
              <a16:creationId xmlns:a16="http://schemas.microsoft.com/office/drawing/2014/main" id="{09684C73-4315-5642-9FA0-7DA7E57419DB}"/>
            </a:ext>
          </a:extLst>
        </xdr:cNvPr>
        <xdr:cNvCxnSpPr>
          <a:endCxn id="90" idx="2"/>
        </xdr:cNvCxnSpPr>
      </xdr:nvCxnSpPr>
      <xdr:spPr>
        <a:xfrm flipV="1">
          <a:off x="6003636" y="6834788"/>
          <a:ext cx="259773" cy="485030"/>
        </a:xfrm>
        <a:prstGeom prst="lin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394853</xdr:colOff>
      <xdr:row>17</xdr:row>
      <xdr:rowOff>352857</xdr:rowOff>
    </xdr:from>
    <xdr:to>
      <xdr:col>4</xdr:col>
      <xdr:colOff>738911</xdr:colOff>
      <xdr:row>19</xdr:row>
      <xdr:rowOff>369457</xdr:rowOff>
    </xdr:to>
    <xdr:sp macro="" textlink="">
      <xdr:nvSpPr>
        <xdr:cNvPr id="88" name="TextBox 87">
          <a:extLst>
            <a:ext uri="{FF2B5EF4-FFF2-40B4-BE49-F238E27FC236}">
              <a16:creationId xmlns:a16="http://schemas.microsoft.com/office/drawing/2014/main" id="{B9C335C5-E434-CB4E-96B3-10B32201CA8D}"/>
            </a:ext>
          </a:extLst>
        </xdr:cNvPr>
        <xdr:cNvSpPr txBox="1"/>
      </xdr:nvSpPr>
      <xdr:spPr>
        <a:xfrm>
          <a:off x="4689762" y="7210857"/>
          <a:ext cx="1948876" cy="77860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rPr>
            <a:t>8. When you change the % of PROGRESS the progress bar on the right will display the work completion. </a:t>
          </a:r>
        </a:p>
      </xdr:txBody>
    </xdr:sp>
    <xdr:clientData/>
  </xdr:twoCellAnchor>
  <xdr:twoCellAnchor>
    <xdr:from>
      <xdr:col>3</xdr:col>
      <xdr:colOff>1547091</xdr:colOff>
      <xdr:row>16</xdr:row>
      <xdr:rowOff>13855</xdr:rowOff>
    </xdr:from>
    <xdr:to>
      <xdr:col>4</xdr:col>
      <xdr:colOff>785091</xdr:colOff>
      <xdr:row>16</xdr:row>
      <xdr:rowOff>357788</xdr:rowOff>
    </xdr:to>
    <xdr:sp macro="" textlink="">
      <xdr:nvSpPr>
        <xdr:cNvPr id="90" name="Rectangle 89">
          <a:extLst>
            <a:ext uri="{FF2B5EF4-FFF2-40B4-BE49-F238E27FC236}">
              <a16:creationId xmlns:a16="http://schemas.microsoft.com/office/drawing/2014/main" id="{660E880D-0D3B-A84A-A6A9-653923C28F67}"/>
            </a:ext>
          </a:extLst>
        </xdr:cNvPr>
        <xdr:cNvSpPr/>
      </xdr:nvSpPr>
      <xdr:spPr>
        <a:xfrm>
          <a:off x="5842000" y="6490855"/>
          <a:ext cx="842818" cy="34393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150092</xdr:colOff>
      <xdr:row>22</xdr:row>
      <xdr:rowOff>11546</xdr:rowOff>
    </xdr:from>
    <xdr:to>
      <xdr:col>8</xdr:col>
      <xdr:colOff>46183</xdr:colOff>
      <xdr:row>23</xdr:row>
      <xdr:rowOff>230909</xdr:rowOff>
    </xdr:to>
    <xdr:sp macro="" textlink="">
      <xdr:nvSpPr>
        <xdr:cNvPr id="97" name="Rectangle 96">
          <a:extLst>
            <a:ext uri="{FF2B5EF4-FFF2-40B4-BE49-F238E27FC236}">
              <a16:creationId xmlns:a16="http://schemas.microsoft.com/office/drawing/2014/main" id="{B213B76E-DFC4-E346-A297-1250A68F0CCE}"/>
            </a:ext>
          </a:extLst>
        </xdr:cNvPr>
        <xdr:cNvSpPr/>
      </xdr:nvSpPr>
      <xdr:spPr>
        <a:xfrm>
          <a:off x="150092" y="8774546"/>
          <a:ext cx="9236364" cy="600363"/>
        </a:xfrm>
        <a:prstGeom prst="rect">
          <a:avLst/>
        </a:prstGeom>
        <a:noFill/>
        <a:ln w="38100">
          <a:solidFill>
            <a:srgbClr val="92D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1581729</xdr:colOff>
      <xdr:row>20</xdr:row>
      <xdr:rowOff>103910</xdr:rowOff>
    </xdr:from>
    <xdr:to>
      <xdr:col>3</xdr:col>
      <xdr:colOff>912092</xdr:colOff>
      <xdr:row>22</xdr:row>
      <xdr:rowOff>103909</xdr:rowOff>
    </xdr:to>
    <xdr:sp macro="" textlink="">
      <xdr:nvSpPr>
        <xdr:cNvPr id="96" name="TextBox 95">
          <a:extLst>
            <a:ext uri="{FF2B5EF4-FFF2-40B4-BE49-F238E27FC236}">
              <a16:creationId xmlns:a16="http://schemas.microsoft.com/office/drawing/2014/main" id="{D0885B59-EECE-394D-A400-1B84C188B72B}"/>
            </a:ext>
          </a:extLst>
        </xdr:cNvPr>
        <xdr:cNvSpPr txBox="1"/>
      </xdr:nvSpPr>
      <xdr:spPr>
        <a:xfrm>
          <a:off x="2378365" y="8104910"/>
          <a:ext cx="2828636" cy="761999"/>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9. To add ADDITIONAL ROW you just need to insert row and the formular will retain. (if the formular do not appear you can copy &amp; paste the previous row)</a:t>
          </a:r>
        </a:p>
      </xdr:txBody>
    </xdr:sp>
    <xdr:clientData/>
  </xdr:twoCellAnchor>
  <xdr:twoCellAnchor>
    <xdr:from>
      <xdr:col>2</xdr:col>
      <xdr:colOff>2724729</xdr:colOff>
      <xdr:row>5</xdr:row>
      <xdr:rowOff>311727</xdr:rowOff>
    </xdr:from>
    <xdr:to>
      <xdr:col>4</xdr:col>
      <xdr:colOff>750456</xdr:colOff>
      <xdr:row>8</xdr:row>
      <xdr:rowOff>34636</xdr:rowOff>
    </xdr:to>
    <xdr:sp macro="" textlink="">
      <xdr:nvSpPr>
        <xdr:cNvPr id="105" name="TextBox 104">
          <a:extLst>
            <a:ext uri="{FF2B5EF4-FFF2-40B4-BE49-F238E27FC236}">
              <a16:creationId xmlns:a16="http://schemas.microsoft.com/office/drawing/2014/main" id="{70A644DB-0FDD-F14C-BF4E-237DA46068E0}"/>
            </a:ext>
          </a:extLst>
        </xdr:cNvPr>
        <xdr:cNvSpPr txBox="1"/>
      </xdr:nvSpPr>
      <xdr:spPr>
        <a:xfrm>
          <a:off x="3521365" y="3094182"/>
          <a:ext cx="3128818" cy="73890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10. The Gantt Chart / Project Schedule are pre-prepare for a 1 years project you can delete the extra column or change the DISPLAY WEEK as the project progresses. </a:t>
          </a:r>
        </a:p>
      </xdr:txBody>
    </xdr:sp>
    <xdr:clientData/>
  </xdr:twoCellAnchor>
  <xdr:twoCellAnchor>
    <xdr:from>
      <xdr:col>20</xdr:col>
      <xdr:colOff>57727</xdr:colOff>
      <xdr:row>0</xdr:row>
      <xdr:rowOff>161636</xdr:rowOff>
    </xdr:from>
    <xdr:to>
      <xdr:col>46</xdr:col>
      <xdr:colOff>196272</xdr:colOff>
      <xdr:row>6</xdr:row>
      <xdr:rowOff>92364</xdr:rowOff>
    </xdr:to>
    <xdr:sp macro="" textlink="">
      <xdr:nvSpPr>
        <xdr:cNvPr id="117" name="TextBox 116">
          <a:extLst>
            <a:ext uri="{FF2B5EF4-FFF2-40B4-BE49-F238E27FC236}">
              <a16:creationId xmlns:a16="http://schemas.microsoft.com/office/drawing/2014/main" id="{8B09A1AB-D04F-2D4C-9AEE-5A3D16C37286}"/>
            </a:ext>
          </a:extLst>
        </xdr:cNvPr>
        <xdr:cNvSpPr txBox="1"/>
      </xdr:nvSpPr>
      <xdr:spPr>
        <a:xfrm>
          <a:off x="11591636" y="161636"/>
          <a:ext cx="5541818" cy="3036455"/>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100" b="1">
              <a:solidFill>
                <a:sysClr val="windowText" lastClr="000000"/>
              </a:solidFill>
            </a:rPr>
            <a:t> </a:t>
          </a:r>
        </a:p>
        <a:p>
          <a:pPr lvl="0" algn="l"/>
          <a:r>
            <a:rPr lang="en-US" sz="1800" b="1">
              <a:solidFill>
                <a:sysClr val="windowText" lastClr="000000"/>
              </a:solidFill>
            </a:rPr>
            <a:t>Instruction:</a:t>
          </a:r>
        </a:p>
        <a:p>
          <a:pPr lvl="0" algn="l"/>
          <a:r>
            <a:rPr lang="en-US" sz="1100">
              <a:solidFill>
                <a:sysClr val="windowText" lastClr="000000"/>
              </a:solidFill>
            </a:rPr>
            <a:t>1. Change the Company </a:t>
          </a:r>
          <a:r>
            <a:rPr lang="en-US" sz="1100" b="1">
              <a:solidFill>
                <a:sysClr val="windowText" lastClr="000000"/>
              </a:solidFill>
            </a:rPr>
            <a:t>LOGO &amp; </a:t>
          </a:r>
          <a:r>
            <a:rPr lang="en-US" sz="1100" b="0">
              <a:solidFill>
                <a:sysClr val="windowText" lastClr="000000"/>
              </a:solidFill>
            </a:rPr>
            <a:t>Company</a:t>
          </a:r>
          <a:r>
            <a:rPr lang="en-US" sz="1100" b="1">
              <a:solidFill>
                <a:sysClr val="windowText" lastClr="000000"/>
              </a:solidFill>
            </a:rPr>
            <a:t> DETAIL</a:t>
          </a:r>
          <a:r>
            <a:rPr lang="en-US" sz="1100">
              <a:solidFill>
                <a:sysClr val="windowText" lastClr="000000"/>
              </a:solidFill>
            </a:rPr>
            <a:t>.</a:t>
          </a:r>
        </a:p>
        <a:p>
          <a:pPr lvl="0" algn="l"/>
          <a:r>
            <a:rPr lang="en-US" sz="1100">
              <a:solidFill>
                <a:sysClr val="windowText" lastClr="000000"/>
              </a:solidFill>
            </a:rPr>
            <a:t>2. Fill in the </a:t>
          </a:r>
          <a:r>
            <a:rPr lang="en-US" sz="1100" b="1">
              <a:solidFill>
                <a:sysClr val="windowText" lastClr="000000"/>
              </a:solidFill>
            </a:rPr>
            <a:t>CELL</a:t>
          </a:r>
          <a:r>
            <a:rPr lang="en-US" sz="1100">
              <a:solidFill>
                <a:sysClr val="windowText" lastClr="000000"/>
              </a:solidFill>
            </a:rPr>
            <a:t> with </a:t>
          </a:r>
          <a:r>
            <a:rPr lang="en-US" sz="1100" b="1">
              <a:solidFill>
                <a:sysClr val="windowText" lastClr="000000"/>
              </a:solidFill>
            </a:rPr>
            <a:t>BORDERS</a:t>
          </a:r>
          <a:r>
            <a:rPr lang="en-US" sz="1100">
              <a:solidFill>
                <a:sysClr val="windowText" lastClr="000000"/>
              </a:solidFill>
            </a:rPr>
            <a:t> (Project Title, Manager, Start Date, Display Week)</a:t>
          </a:r>
        </a:p>
        <a:p>
          <a:pPr lvl="0" algn="l"/>
          <a:r>
            <a:rPr lang="en-US" sz="1100">
              <a:solidFill>
                <a:sysClr val="windowText" lastClr="000000"/>
              </a:solidFill>
            </a:rPr>
            <a:t>3. The </a:t>
          </a:r>
          <a:r>
            <a:rPr lang="en-US" sz="1100" b="1">
              <a:solidFill>
                <a:sysClr val="windowText" lastClr="000000"/>
              </a:solidFill>
            </a:rPr>
            <a:t>PROJECT</a:t>
          </a:r>
          <a:r>
            <a:rPr lang="en-US" sz="1100">
              <a:solidFill>
                <a:sysClr val="windowText" lastClr="000000"/>
              </a:solidFill>
            </a:rPr>
            <a:t> </a:t>
          </a:r>
          <a:r>
            <a:rPr lang="en-US" sz="1100" b="1">
              <a:solidFill>
                <a:sysClr val="windowText" lastClr="000000"/>
              </a:solidFill>
            </a:rPr>
            <a:t>START</a:t>
          </a:r>
          <a:r>
            <a:rPr lang="en-US" sz="1100">
              <a:solidFill>
                <a:sysClr val="windowText" lastClr="000000"/>
              </a:solidFill>
            </a:rPr>
            <a:t> will determine the week the project start and will always show the full week starting on Monday.</a:t>
          </a:r>
        </a:p>
        <a:p>
          <a:pPr lvl="0" algn="l"/>
          <a:r>
            <a:rPr lang="en-US" sz="1100">
              <a:solidFill>
                <a:sysClr val="windowText" lastClr="000000"/>
              </a:solidFill>
            </a:rPr>
            <a:t>4. The </a:t>
          </a:r>
          <a:r>
            <a:rPr lang="en-US" sz="1100" b="1">
              <a:solidFill>
                <a:sysClr val="windowText" lastClr="000000"/>
              </a:solidFill>
            </a:rPr>
            <a:t>TODAY DATE </a:t>
          </a:r>
          <a:r>
            <a:rPr lang="en-US" sz="1100">
              <a:solidFill>
                <a:sysClr val="windowText" lastClr="000000"/>
              </a:solidFill>
            </a:rPr>
            <a:t>will be display in the chart with </a:t>
          </a:r>
          <a:r>
            <a:rPr lang="en-US" sz="1100" b="1">
              <a:solidFill>
                <a:sysClr val="windowText" lastClr="000000"/>
              </a:solidFill>
            </a:rPr>
            <a:t>2 RED LINES</a:t>
          </a:r>
          <a:r>
            <a:rPr lang="en-US" sz="1100">
              <a:solidFill>
                <a:sysClr val="windowText" lastClr="000000"/>
              </a:solidFill>
            </a:rPr>
            <a:t>.</a:t>
          </a:r>
        </a:p>
        <a:p>
          <a:pPr lvl="0" algn="l"/>
          <a:r>
            <a:rPr lang="en-US" sz="1100">
              <a:solidFill>
                <a:sysClr val="windowText" lastClr="000000"/>
              </a:solidFill>
            </a:rPr>
            <a:t>5. The DISPLAY WEEK if you change the week to "14" it will display the chart starting for Week 14. (week 1 to week 13 will be hidden/for easy printing)</a:t>
          </a:r>
        </a:p>
        <a:p>
          <a:pPr lvl="0" algn="l"/>
          <a:r>
            <a:rPr lang="en-US" sz="1100">
              <a:solidFill>
                <a:sysClr val="windowText" lastClr="000000"/>
              </a:solidFill>
            </a:rPr>
            <a:t>6. We have use the </a:t>
          </a:r>
          <a:r>
            <a:rPr lang="en-US" sz="1100" b="1">
              <a:solidFill>
                <a:sysClr val="windowText" lastClr="000000"/>
              </a:solidFill>
            </a:rPr>
            <a:t>INCREASE INDENT </a:t>
          </a:r>
          <a:r>
            <a:rPr lang="en-US" sz="1100">
              <a:solidFill>
                <a:sysClr val="windowText" lastClr="000000"/>
              </a:solidFill>
            </a:rPr>
            <a:t>to differentiate the sub-task</a:t>
          </a:r>
        </a:p>
        <a:p>
          <a:pPr lvl="0" algn="l"/>
          <a:r>
            <a:rPr lang="en-US" sz="1100">
              <a:solidFill>
                <a:sysClr val="windowText" lastClr="000000"/>
              </a:solidFill>
            </a:rPr>
            <a:t>7. Once you fill in the </a:t>
          </a:r>
          <a:r>
            <a:rPr lang="en-US" sz="1100" b="1">
              <a:solidFill>
                <a:sysClr val="windowText" lastClr="000000"/>
              </a:solidFill>
            </a:rPr>
            <a:t>START &amp; WORK DAYS </a:t>
          </a:r>
          <a:r>
            <a:rPr lang="en-US" sz="1100">
              <a:solidFill>
                <a:sysClr val="windowText" lastClr="000000"/>
              </a:solidFill>
            </a:rPr>
            <a:t>the </a:t>
          </a:r>
          <a:r>
            <a:rPr lang="en-US" sz="1100" b="1">
              <a:solidFill>
                <a:sysClr val="windowText" lastClr="000000"/>
              </a:solidFill>
            </a:rPr>
            <a:t>END</a:t>
          </a:r>
          <a:r>
            <a:rPr lang="en-US" sz="1100">
              <a:solidFill>
                <a:sysClr val="windowText" lastClr="000000"/>
              </a:solidFill>
            </a:rPr>
            <a:t> date will automatically change. </a:t>
          </a:r>
        </a:p>
        <a:p>
          <a:pPr lvl="0" algn="l"/>
          <a:r>
            <a:rPr lang="en-US" sz="1100">
              <a:solidFill>
                <a:sysClr val="windowText" lastClr="000000"/>
              </a:solidFill>
            </a:rPr>
            <a:t>8. When you change the % of </a:t>
          </a:r>
          <a:r>
            <a:rPr lang="en-US" sz="1100" b="1">
              <a:solidFill>
                <a:sysClr val="windowText" lastClr="000000"/>
              </a:solidFill>
            </a:rPr>
            <a:t>PROGRESS</a:t>
          </a:r>
          <a:r>
            <a:rPr lang="en-US" sz="1100">
              <a:solidFill>
                <a:sysClr val="windowText" lastClr="000000"/>
              </a:solidFill>
            </a:rPr>
            <a:t> the progress bar on the right will display the work completion. </a:t>
          </a:r>
        </a:p>
        <a:p>
          <a:pPr lvl="0" algn="l"/>
          <a:r>
            <a:rPr lang="en-US" sz="1100">
              <a:solidFill>
                <a:sysClr val="windowText" lastClr="000000"/>
              </a:solidFill>
            </a:rPr>
            <a:t>9. To add </a:t>
          </a:r>
          <a:r>
            <a:rPr lang="en-US" sz="1100" b="1">
              <a:solidFill>
                <a:sysClr val="windowText" lastClr="000000"/>
              </a:solidFill>
            </a:rPr>
            <a:t>ADDITIONAL ROW </a:t>
          </a:r>
          <a:r>
            <a:rPr lang="en-US" sz="1100">
              <a:solidFill>
                <a:sysClr val="windowText" lastClr="000000"/>
              </a:solidFill>
            </a:rPr>
            <a:t>you just need to insert row and the formular will retain. (if the formular do not appear you can copy &amp; paste the previous row)</a:t>
          </a:r>
        </a:p>
        <a:p>
          <a:pPr lvl="0" algn="l"/>
          <a:r>
            <a:rPr lang="en-US" sz="1100">
              <a:solidFill>
                <a:sysClr val="windowText" lastClr="000000"/>
              </a:solidFill>
            </a:rPr>
            <a:t>10. The Gantt Chart / Project Schedule are pre-prepare for a 1 years project you can delete the extra column or change the </a:t>
          </a:r>
          <a:r>
            <a:rPr lang="en-US" sz="1100" b="1">
              <a:solidFill>
                <a:sysClr val="windowText" lastClr="000000"/>
              </a:solidFill>
            </a:rPr>
            <a:t>DISPLAY WEEK </a:t>
          </a:r>
          <a:r>
            <a:rPr lang="en-US" sz="1100">
              <a:solidFill>
                <a:sysClr val="windowText" lastClr="000000"/>
              </a:solidFill>
            </a:rPr>
            <a:t>as the project progresses. </a:t>
          </a:r>
        </a:p>
      </xdr:txBody>
    </xdr:sp>
    <xdr:clientData/>
  </xdr:twoCellAnchor>
</xdr:wsDr>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hockwavebuilders.com/" TargetMode="External"/><Relationship Id="rId2" Type="http://schemas.openxmlformats.org/officeDocument/2006/relationships/hyperlink" Target="https://www.shockwavebuilders.com/" TargetMode="External"/><Relationship Id="rId1" Type="http://schemas.openxmlformats.org/officeDocument/2006/relationships/hyperlink" Target="https://www.shockwavebuilders.com/free-construction-gantt-chart-templat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hockwavebuilders.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hockwavebuilders.com/" TargetMode="External"/><Relationship Id="rId2" Type="http://schemas.openxmlformats.org/officeDocument/2006/relationships/hyperlink" Target="https://www.shockwavebuilders.com/" TargetMode="External"/><Relationship Id="rId1" Type="http://schemas.openxmlformats.org/officeDocument/2006/relationships/hyperlink" Target="https://www.shockwavebuilders.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shockwavebuilde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Q385"/>
  <sheetViews>
    <sheetView showGridLines="0" showRuler="0" view="pageBreakPreview" zoomScaleNormal="120" zoomScaleSheetLayoutView="100" zoomScalePageLayoutView="70" workbookViewId="0">
      <pane xSplit="9" ySplit="10" topLeftCell="K94" activePane="bottomRight" state="frozen"/>
      <selection pane="topRight" activeCell="J1" sqref="J1"/>
      <selection pane="bottomLeft" activeCell="A12" sqref="A12"/>
      <selection pane="bottomRight" activeCell="D105" sqref="D105"/>
    </sheetView>
  </sheetViews>
  <sheetFormatPr baseColWidth="10" defaultColWidth="8.6640625" defaultRowHeight="30" customHeight="1" outlineLevelCol="1" x14ac:dyDescent="0.15"/>
  <cols>
    <col min="1" max="1" width="2.6640625" style="90" customWidth="1"/>
    <col min="2" max="2" width="7.6640625" customWidth="1"/>
    <col min="3" max="3" width="45.83203125" customWidth="1"/>
    <col min="4" max="4" width="21" customWidth="1" outlineLevel="1"/>
    <col min="5" max="5" width="10.6640625" customWidth="1"/>
    <col min="6" max="6" width="10.6640625" style="20" customWidth="1"/>
    <col min="7" max="8" width="12" customWidth="1"/>
    <col min="9" max="9" width="1.5" style="93" customWidth="1"/>
    <col min="10" max="10" width="6" hidden="1" customWidth="1" outlineLevel="1"/>
    <col min="11" max="11" width="2.6640625" customWidth="1" collapsed="1"/>
    <col min="12" max="381" width="2.6640625" customWidth="1"/>
  </cols>
  <sheetData>
    <row r="1" spans="1:381" ht="117" customHeight="1" x14ac:dyDescent="0.15">
      <c r="A1" s="140"/>
      <c r="B1" s="140"/>
      <c r="C1" s="140"/>
      <c r="D1" s="117"/>
      <c r="E1" s="142" t="s">
        <v>82</v>
      </c>
      <c r="F1" s="143"/>
      <c r="G1" s="143"/>
      <c r="H1" s="144"/>
      <c r="I1" s="92"/>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row>
    <row r="2" spans="1:381" ht="25" customHeight="1" x14ac:dyDescent="0.15">
      <c r="B2" s="130" t="s">
        <v>8</v>
      </c>
      <c r="C2" s="130"/>
      <c r="E2" s="23"/>
      <c r="F2" s="7"/>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row>
    <row r="3" spans="1:381" s="119" customFormat="1" ht="25" customHeight="1" x14ac:dyDescent="0.15">
      <c r="A3" s="116"/>
      <c r="B3" s="141" t="s">
        <v>119</v>
      </c>
      <c r="C3" s="141"/>
      <c r="D3"/>
      <c r="E3" s="145" t="s">
        <v>10</v>
      </c>
      <c r="F3" s="145"/>
      <c r="G3" s="146" t="s">
        <v>13</v>
      </c>
      <c r="H3" s="147"/>
      <c r="I3" s="118"/>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row>
    <row r="4" spans="1:381" s="119" customFormat="1" ht="25" customHeight="1" x14ac:dyDescent="0.15">
      <c r="A4" s="116"/>
      <c r="B4" s="141"/>
      <c r="C4" s="141"/>
      <c r="D4"/>
      <c r="E4" s="145" t="s">
        <v>11</v>
      </c>
      <c r="F4" s="145"/>
      <c r="G4" s="146" t="s">
        <v>117</v>
      </c>
      <c r="H4" s="147"/>
      <c r="I4" s="118"/>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row>
    <row r="5" spans="1:381" s="119" customFormat="1" ht="25" customHeight="1" x14ac:dyDescent="0.15">
      <c r="A5" s="120"/>
      <c r="B5" s="141"/>
      <c r="C5" s="141"/>
      <c r="E5" s="145" t="s">
        <v>83</v>
      </c>
      <c r="F5" s="145"/>
      <c r="G5" s="148">
        <f ca="1">G6-8</f>
        <v>45839</v>
      </c>
      <c r="H5" s="148"/>
      <c r="I5" s="121"/>
      <c r="J5" s="122"/>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4"/>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row>
    <row r="6" spans="1:381" s="119" customFormat="1" ht="25" customHeight="1" x14ac:dyDescent="0.15">
      <c r="A6" s="116"/>
      <c r="B6" s="141"/>
      <c r="C6" s="141"/>
      <c r="E6" s="145" t="s">
        <v>5</v>
      </c>
      <c r="F6" s="145"/>
      <c r="G6" s="149">
        <f ca="1">TODAY()</f>
        <v>45847</v>
      </c>
      <c r="H6" s="149"/>
      <c r="I6" s="121"/>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4"/>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row>
    <row r="7" spans="1:381" s="119" customFormat="1" ht="25" customHeight="1" x14ac:dyDescent="0.15">
      <c r="A7" s="116"/>
      <c r="B7" s="125" t="s">
        <v>6</v>
      </c>
      <c r="C7" s="125"/>
      <c r="D7" s="125"/>
      <c r="E7" s="145" t="s">
        <v>84</v>
      </c>
      <c r="F7" s="145"/>
      <c r="G7" s="150">
        <v>1</v>
      </c>
      <c r="H7" s="150"/>
      <c r="I7" s="118"/>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6"/>
      <c r="NI7" s="126"/>
      <c r="NJ7" s="126"/>
      <c r="NK7" s="126"/>
      <c r="NL7" s="126"/>
      <c r="NM7" s="126"/>
      <c r="NN7" s="126"/>
      <c r="NO7" s="126"/>
      <c r="NP7" s="126"/>
      <c r="NQ7" s="126"/>
    </row>
    <row r="8" spans="1:381" s="1" customFormat="1" ht="29" customHeight="1" x14ac:dyDescent="0.15">
      <c r="A8" s="91"/>
      <c r="B8" s="139" t="s">
        <v>120</v>
      </c>
      <c r="C8" s="139"/>
      <c r="D8" s="139"/>
      <c r="F8" s="2"/>
      <c r="I8" s="94"/>
      <c r="K8" s="137">
        <f ca="1">K9</f>
        <v>45838</v>
      </c>
      <c r="L8" s="138"/>
      <c r="M8" s="138"/>
      <c r="N8" s="138"/>
      <c r="O8" s="138"/>
      <c r="P8" s="138"/>
      <c r="Q8" s="138"/>
      <c r="R8" s="137">
        <f ca="1">R9</f>
        <v>45845</v>
      </c>
      <c r="S8" s="138"/>
      <c r="T8" s="138"/>
      <c r="U8" s="138"/>
      <c r="V8" s="138"/>
      <c r="W8" s="138"/>
      <c r="X8" s="138"/>
      <c r="Y8" s="137">
        <f ca="1">Y9</f>
        <v>45852</v>
      </c>
      <c r="Z8" s="138"/>
      <c r="AA8" s="138"/>
      <c r="AB8" s="138"/>
      <c r="AC8" s="138"/>
      <c r="AD8" s="138"/>
      <c r="AE8" s="138"/>
      <c r="AF8" s="137">
        <f ca="1">AF9</f>
        <v>45859</v>
      </c>
      <c r="AG8" s="138"/>
      <c r="AH8" s="138"/>
      <c r="AI8" s="138"/>
      <c r="AJ8" s="138"/>
      <c r="AK8" s="138"/>
      <c r="AL8" s="138"/>
      <c r="AM8" s="137">
        <f ca="1">AM9</f>
        <v>45866</v>
      </c>
      <c r="AN8" s="138"/>
      <c r="AO8" s="138"/>
      <c r="AP8" s="138"/>
      <c r="AQ8" s="138"/>
      <c r="AR8" s="138"/>
      <c r="AS8" s="138"/>
      <c r="AT8" s="137">
        <f ca="1">AT9</f>
        <v>45873</v>
      </c>
      <c r="AU8" s="138"/>
      <c r="AV8" s="138"/>
      <c r="AW8" s="138"/>
      <c r="AX8" s="138"/>
      <c r="AY8" s="138"/>
      <c r="AZ8" s="138"/>
      <c r="BA8" s="127">
        <f ca="1">BA9</f>
        <v>45880</v>
      </c>
      <c r="BB8" s="128"/>
      <c r="BC8" s="128"/>
      <c r="BD8" s="128"/>
      <c r="BE8" s="128"/>
      <c r="BF8" s="128"/>
      <c r="BG8" s="129"/>
      <c r="BH8" s="127">
        <f ca="1">BH9</f>
        <v>45887</v>
      </c>
      <c r="BI8" s="128"/>
      <c r="BJ8" s="128"/>
      <c r="BK8" s="128"/>
      <c r="BL8" s="128"/>
      <c r="BM8" s="128"/>
      <c r="BN8" s="129"/>
      <c r="BO8" s="127">
        <f ca="1">BO9</f>
        <v>45894</v>
      </c>
      <c r="BP8" s="128"/>
      <c r="BQ8" s="128"/>
      <c r="BR8" s="128"/>
      <c r="BS8" s="128"/>
      <c r="BT8" s="128"/>
      <c r="BU8" s="129"/>
      <c r="BV8" s="127">
        <f ca="1">BV9</f>
        <v>45901</v>
      </c>
      <c r="BW8" s="128"/>
      <c r="BX8" s="128"/>
      <c r="BY8" s="128"/>
      <c r="BZ8" s="128"/>
      <c r="CA8" s="128"/>
      <c r="CB8" s="129"/>
      <c r="CC8" s="127">
        <f ca="1">CC9</f>
        <v>45908</v>
      </c>
      <c r="CD8" s="128"/>
      <c r="CE8" s="128"/>
      <c r="CF8" s="128"/>
      <c r="CG8" s="128"/>
      <c r="CH8" s="128"/>
      <c r="CI8" s="129"/>
      <c r="CJ8" s="127">
        <f ca="1">CJ9</f>
        <v>45915</v>
      </c>
      <c r="CK8" s="128"/>
      <c r="CL8" s="128"/>
      <c r="CM8" s="128"/>
      <c r="CN8" s="128"/>
      <c r="CO8" s="128"/>
      <c r="CP8" s="129"/>
      <c r="CQ8" s="127">
        <f ca="1">CQ9</f>
        <v>45922</v>
      </c>
      <c r="CR8" s="128"/>
      <c r="CS8" s="128"/>
      <c r="CT8" s="128"/>
      <c r="CU8" s="128"/>
      <c r="CV8" s="128"/>
      <c r="CW8" s="129"/>
      <c r="CX8" s="127">
        <f ca="1">CX9</f>
        <v>45929</v>
      </c>
      <c r="CY8" s="128"/>
      <c r="CZ8" s="128"/>
      <c r="DA8" s="128"/>
      <c r="DB8" s="128"/>
      <c r="DC8" s="128"/>
      <c r="DD8" s="129"/>
      <c r="DE8" s="127">
        <f ca="1">DE9</f>
        <v>45936</v>
      </c>
      <c r="DF8" s="128"/>
      <c r="DG8" s="128"/>
      <c r="DH8" s="128"/>
      <c r="DI8" s="128"/>
      <c r="DJ8" s="128"/>
      <c r="DK8" s="129"/>
      <c r="DL8" s="127">
        <f ca="1">DL9</f>
        <v>45943</v>
      </c>
      <c r="DM8" s="128"/>
      <c r="DN8" s="128"/>
      <c r="DO8" s="128"/>
      <c r="DP8" s="128"/>
      <c r="DQ8" s="128"/>
      <c r="DR8" s="129"/>
      <c r="DS8" s="127">
        <f ca="1">DS9</f>
        <v>45950</v>
      </c>
      <c r="DT8" s="128"/>
      <c r="DU8" s="128"/>
      <c r="DV8" s="128"/>
      <c r="DW8" s="128"/>
      <c r="DX8" s="128"/>
      <c r="DY8" s="129"/>
      <c r="DZ8" s="127">
        <f ca="1">DZ9</f>
        <v>45957</v>
      </c>
      <c r="EA8" s="128"/>
      <c r="EB8" s="128"/>
      <c r="EC8" s="128"/>
      <c r="ED8" s="128"/>
      <c r="EE8" s="128"/>
      <c r="EF8" s="129"/>
      <c r="EG8" s="127">
        <f ca="1">EG9</f>
        <v>45964</v>
      </c>
      <c r="EH8" s="128"/>
      <c r="EI8" s="128"/>
      <c r="EJ8" s="128"/>
      <c r="EK8" s="128"/>
      <c r="EL8" s="128"/>
      <c r="EM8" s="129"/>
      <c r="EN8" s="127">
        <f ca="1">EN9</f>
        <v>45971</v>
      </c>
      <c r="EO8" s="128"/>
      <c r="EP8" s="128"/>
      <c r="EQ8" s="128"/>
      <c r="ER8" s="128"/>
      <c r="ES8" s="128"/>
      <c r="ET8" s="129"/>
      <c r="EU8" s="127">
        <f ca="1">EU9</f>
        <v>45978</v>
      </c>
      <c r="EV8" s="128"/>
      <c r="EW8" s="128"/>
      <c r="EX8" s="128"/>
      <c r="EY8" s="128"/>
      <c r="EZ8" s="128"/>
      <c r="FA8" s="129"/>
      <c r="FB8" s="127">
        <f ca="1">FB9</f>
        <v>45985</v>
      </c>
      <c r="FC8" s="128"/>
      <c r="FD8" s="128"/>
      <c r="FE8" s="128"/>
      <c r="FF8" s="128"/>
      <c r="FG8" s="128"/>
      <c r="FH8" s="129"/>
      <c r="FI8" s="127">
        <f ca="1">FI9</f>
        <v>45992</v>
      </c>
      <c r="FJ8" s="128"/>
      <c r="FK8" s="128"/>
      <c r="FL8" s="128"/>
      <c r="FM8" s="128"/>
      <c r="FN8" s="128"/>
      <c r="FO8" s="129"/>
      <c r="FP8" s="127">
        <f ca="1">FP9</f>
        <v>45999</v>
      </c>
      <c r="FQ8" s="128"/>
      <c r="FR8" s="128"/>
      <c r="FS8" s="128"/>
      <c r="FT8" s="128"/>
      <c r="FU8" s="128"/>
      <c r="FV8" s="129"/>
      <c r="FW8" s="127">
        <f ca="1">FW9</f>
        <v>46006</v>
      </c>
      <c r="FX8" s="128"/>
      <c r="FY8" s="128"/>
      <c r="FZ8" s="128"/>
      <c r="GA8" s="128"/>
      <c r="GB8" s="128"/>
      <c r="GC8" s="129"/>
      <c r="GD8" s="127">
        <f ca="1">GD9</f>
        <v>46013</v>
      </c>
      <c r="GE8" s="128"/>
      <c r="GF8" s="128"/>
      <c r="GG8" s="128"/>
      <c r="GH8" s="128"/>
      <c r="GI8" s="128"/>
      <c r="GJ8" s="129"/>
      <c r="GK8" s="127">
        <f ca="1">GK9</f>
        <v>46020</v>
      </c>
      <c r="GL8" s="128"/>
      <c r="GM8" s="128"/>
      <c r="GN8" s="128"/>
      <c r="GO8" s="128"/>
      <c r="GP8" s="128"/>
      <c r="GQ8" s="129"/>
      <c r="GR8" s="127">
        <f ca="1">GR9</f>
        <v>46027</v>
      </c>
      <c r="GS8" s="128"/>
      <c r="GT8" s="128"/>
      <c r="GU8" s="128"/>
      <c r="GV8" s="128"/>
      <c r="GW8" s="128"/>
      <c r="GX8" s="129"/>
      <c r="GY8" s="127">
        <f ca="1">GY9</f>
        <v>46034</v>
      </c>
      <c r="GZ8" s="128"/>
      <c r="HA8" s="128"/>
      <c r="HB8" s="128"/>
      <c r="HC8" s="128"/>
      <c r="HD8" s="128"/>
      <c r="HE8" s="129"/>
      <c r="HF8" s="127">
        <f ca="1">HF9</f>
        <v>46041</v>
      </c>
      <c r="HG8" s="128"/>
      <c r="HH8" s="128"/>
      <c r="HI8" s="128"/>
      <c r="HJ8" s="128"/>
      <c r="HK8" s="128"/>
      <c r="HL8" s="129"/>
      <c r="HM8" s="127">
        <f ca="1">HM9</f>
        <v>46048</v>
      </c>
      <c r="HN8" s="128"/>
      <c r="HO8" s="128"/>
      <c r="HP8" s="128"/>
      <c r="HQ8" s="128"/>
      <c r="HR8" s="128"/>
      <c r="HS8" s="129"/>
      <c r="HT8" s="127">
        <f ca="1">HT9</f>
        <v>46055</v>
      </c>
      <c r="HU8" s="128"/>
      <c r="HV8" s="128"/>
      <c r="HW8" s="128"/>
      <c r="HX8" s="128"/>
      <c r="HY8" s="128"/>
      <c r="HZ8" s="129"/>
      <c r="IA8" s="127">
        <f ca="1">IA9</f>
        <v>46062</v>
      </c>
      <c r="IB8" s="128"/>
      <c r="IC8" s="128"/>
      <c r="ID8" s="128"/>
      <c r="IE8" s="128"/>
      <c r="IF8" s="128"/>
      <c r="IG8" s="129"/>
      <c r="IH8" s="127">
        <f ca="1">IH9</f>
        <v>46069</v>
      </c>
      <c r="II8" s="128"/>
      <c r="IJ8" s="128"/>
      <c r="IK8" s="128"/>
      <c r="IL8" s="128"/>
      <c r="IM8" s="128"/>
      <c r="IN8" s="129"/>
      <c r="IO8" s="127">
        <f ca="1">IO9</f>
        <v>46076</v>
      </c>
      <c r="IP8" s="128"/>
      <c r="IQ8" s="128"/>
      <c r="IR8" s="128"/>
      <c r="IS8" s="128"/>
      <c r="IT8" s="128"/>
      <c r="IU8" s="129"/>
      <c r="IV8" s="127">
        <f ca="1">IV9</f>
        <v>46083</v>
      </c>
      <c r="IW8" s="128"/>
      <c r="IX8" s="128"/>
      <c r="IY8" s="128"/>
      <c r="IZ8" s="128"/>
      <c r="JA8" s="128"/>
      <c r="JB8" s="129"/>
      <c r="JC8" s="127">
        <f ca="1">JC9</f>
        <v>46090</v>
      </c>
      <c r="JD8" s="128"/>
      <c r="JE8" s="128"/>
      <c r="JF8" s="128"/>
      <c r="JG8" s="128"/>
      <c r="JH8" s="128"/>
      <c r="JI8" s="129"/>
      <c r="JJ8" s="127">
        <f ca="1">JJ9</f>
        <v>46097</v>
      </c>
      <c r="JK8" s="128"/>
      <c r="JL8" s="128"/>
      <c r="JM8" s="128"/>
      <c r="JN8" s="128"/>
      <c r="JO8" s="128"/>
      <c r="JP8" s="129"/>
      <c r="JQ8" s="127">
        <f ca="1">JQ9</f>
        <v>46104</v>
      </c>
      <c r="JR8" s="128"/>
      <c r="JS8" s="128"/>
      <c r="JT8" s="128"/>
      <c r="JU8" s="128"/>
      <c r="JV8" s="128"/>
      <c r="JW8" s="129"/>
      <c r="JX8" s="127">
        <f ca="1">JX9</f>
        <v>46111</v>
      </c>
      <c r="JY8" s="128"/>
      <c r="JZ8" s="128"/>
      <c r="KA8" s="128"/>
      <c r="KB8" s="128"/>
      <c r="KC8" s="128"/>
      <c r="KD8" s="129"/>
      <c r="KE8" s="127">
        <f ca="1">KE9</f>
        <v>46118</v>
      </c>
      <c r="KF8" s="128"/>
      <c r="KG8" s="128"/>
      <c r="KH8" s="128"/>
      <c r="KI8" s="128"/>
      <c r="KJ8" s="128"/>
      <c r="KK8" s="129"/>
      <c r="KL8" s="127">
        <f ca="1">KL9</f>
        <v>46125</v>
      </c>
      <c r="KM8" s="128"/>
      <c r="KN8" s="128"/>
      <c r="KO8" s="128"/>
      <c r="KP8" s="128"/>
      <c r="KQ8" s="128"/>
      <c r="KR8" s="129"/>
      <c r="KS8" s="127">
        <f ca="1">KS9</f>
        <v>46132</v>
      </c>
      <c r="KT8" s="128"/>
      <c r="KU8" s="128"/>
      <c r="KV8" s="128"/>
      <c r="KW8" s="128"/>
      <c r="KX8" s="128"/>
      <c r="KY8" s="129"/>
      <c r="KZ8" s="127">
        <f ca="1">KZ9</f>
        <v>46139</v>
      </c>
      <c r="LA8" s="128"/>
      <c r="LB8" s="128"/>
      <c r="LC8" s="128"/>
      <c r="LD8" s="128"/>
      <c r="LE8" s="128"/>
      <c r="LF8" s="129"/>
      <c r="LG8" s="127">
        <f ca="1">LG9</f>
        <v>46146</v>
      </c>
      <c r="LH8" s="128"/>
      <c r="LI8" s="128"/>
      <c r="LJ8" s="128"/>
      <c r="LK8" s="128"/>
      <c r="LL8" s="128"/>
      <c r="LM8" s="129"/>
      <c r="LN8" s="127">
        <f ca="1">LN9</f>
        <v>46153</v>
      </c>
      <c r="LO8" s="128"/>
      <c r="LP8" s="128"/>
      <c r="LQ8" s="128"/>
      <c r="LR8" s="128"/>
      <c r="LS8" s="128"/>
      <c r="LT8" s="129"/>
      <c r="LU8" s="127">
        <f ca="1">LU9</f>
        <v>46160</v>
      </c>
      <c r="LV8" s="128"/>
      <c r="LW8" s="128"/>
      <c r="LX8" s="128"/>
      <c r="LY8" s="128"/>
      <c r="LZ8" s="128"/>
      <c r="MA8" s="129"/>
      <c r="MB8" s="127">
        <f ca="1">MB9</f>
        <v>46167</v>
      </c>
      <c r="MC8" s="128"/>
      <c r="MD8" s="128"/>
      <c r="ME8" s="128"/>
      <c r="MF8" s="128"/>
      <c r="MG8" s="128"/>
      <c r="MH8" s="129"/>
      <c r="MI8" s="127">
        <f ca="1">MI9</f>
        <v>46174</v>
      </c>
      <c r="MJ8" s="128"/>
      <c r="MK8" s="128"/>
      <c r="ML8" s="128"/>
      <c r="MM8" s="128"/>
      <c r="MN8" s="128"/>
      <c r="MO8" s="129"/>
      <c r="MP8" s="127">
        <f ca="1">MP9</f>
        <v>46181</v>
      </c>
      <c r="MQ8" s="128"/>
      <c r="MR8" s="128"/>
      <c r="MS8" s="128"/>
      <c r="MT8" s="128"/>
      <c r="MU8" s="128"/>
      <c r="MV8" s="129"/>
      <c r="MW8" s="127">
        <f ca="1">MW9</f>
        <v>46188</v>
      </c>
      <c r="MX8" s="128"/>
      <c r="MY8" s="128"/>
      <c r="MZ8" s="128"/>
      <c r="NA8" s="128"/>
      <c r="NB8" s="128"/>
      <c r="NC8" s="129"/>
      <c r="ND8" s="127">
        <f ca="1">ND9</f>
        <v>46195</v>
      </c>
      <c r="NE8" s="128"/>
      <c r="NF8" s="128"/>
      <c r="NG8" s="128"/>
      <c r="NH8" s="128"/>
      <c r="NI8" s="128"/>
      <c r="NJ8" s="129"/>
      <c r="NK8" s="127">
        <f ca="1">NK9</f>
        <v>46202</v>
      </c>
      <c r="NL8" s="128"/>
      <c r="NM8" s="128"/>
      <c r="NN8" s="128"/>
      <c r="NO8" s="128"/>
      <c r="NP8" s="128"/>
      <c r="NQ8" s="129"/>
    </row>
    <row r="9" spans="1:381" s="1" customFormat="1" ht="15" customHeight="1" x14ac:dyDescent="0.15">
      <c r="A9" s="131"/>
      <c r="B9" s="132" t="s">
        <v>15</v>
      </c>
      <c r="C9" s="132" t="s">
        <v>3</v>
      </c>
      <c r="D9" s="134" t="s">
        <v>4</v>
      </c>
      <c r="E9" s="136" t="s">
        <v>0</v>
      </c>
      <c r="F9" s="136" t="s">
        <v>1</v>
      </c>
      <c r="G9" s="136" t="s">
        <v>2</v>
      </c>
      <c r="H9" s="136" t="s">
        <v>9</v>
      </c>
      <c r="I9" s="95"/>
      <c r="K9" s="22">
        <f ca="1">Project_Start-WEEKDAY(Project_Start,1)+2+7*(Display_Week-1)</f>
        <v>45838</v>
      </c>
      <c r="L9" s="3">
        <f ca="1">K9+1</f>
        <v>45839</v>
      </c>
      <c r="M9" s="3">
        <f t="shared" ref="M9:AS9" ca="1" si="0">L9+1</f>
        <v>45840</v>
      </c>
      <c r="N9" s="3">
        <f t="shared" ca="1" si="0"/>
        <v>45841</v>
      </c>
      <c r="O9" s="3">
        <f t="shared" ca="1" si="0"/>
        <v>45842</v>
      </c>
      <c r="P9" s="3">
        <f t="shared" ca="1" si="0"/>
        <v>45843</v>
      </c>
      <c r="Q9" s="4">
        <f t="shared" ca="1" si="0"/>
        <v>45844</v>
      </c>
      <c r="R9" s="22">
        <f ca="1">Q9+1</f>
        <v>45845</v>
      </c>
      <c r="S9" s="3">
        <f ca="1">R9+1</f>
        <v>45846</v>
      </c>
      <c r="T9" s="3">
        <f t="shared" ca="1" si="0"/>
        <v>45847</v>
      </c>
      <c r="U9" s="3">
        <f t="shared" ca="1" si="0"/>
        <v>45848</v>
      </c>
      <c r="V9" s="3">
        <f t="shared" ca="1" si="0"/>
        <v>45849</v>
      </c>
      <c r="W9" s="3">
        <f t="shared" ca="1" si="0"/>
        <v>45850</v>
      </c>
      <c r="X9" s="4">
        <f t="shared" ca="1" si="0"/>
        <v>45851</v>
      </c>
      <c r="Y9" s="22">
        <f ca="1">X9+1</f>
        <v>45852</v>
      </c>
      <c r="Z9" s="3">
        <f ca="1">Y9+1</f>
        <v>45853</v>
      </c>
      <c r="AA9" s="3">
        <f t="shared" ca="1" si="0"/>
        <v>45854</v>
      </c>
      <c r="AB9" s="3">
        <f t="shared" ca="1" si="0"/>
        <v>45855</v>
      </c>
      <c r="AC9" s="3">
        <f t="shared" ca="1" si="0"/>
        <v>45856</v>
      </c>
      <c r="AD9" s="3">
        <f t="shared" ca="1" si="0"/>
        <v>45857</v>
      </c>
      <c r="AE9" s="4">
        <f t="shared" ca="1" si="0"/>
        <v>45858</v>
      </c>
      <c r="AF9" s="22">
        <f ca="1">AE9+1</f>
        <v>45859</v>
      </c>
      <c r="AG9" s="3">
        <f ca="1">AF9+1</f>
        <v>45860</v>
      </c>
      <c r="AH9" s="3">
        <f t="shared" ca="1" si="0"/>
        <v>45861</v>
      </c>
      <c r="AI9" s="3">
        <f t="shared" ca="1" si="0"/>
        <v>45862</v>
      </c>
      <c r="AJ9" s="3">
        <f t="shared" ca="1" si="0"/>
        <v>45863</v>
      </c>
      <c r="AK9" s="3">
        <f t="shared" ca="1" si="0"/>
        <v>45864</v>
      </c>
      <c r="AL9" s="4">
        <f t="shared" ca="1" si="0"/>
        <v>45865</v>
      </c>
      <c r="AM9" s="22">
        <f ca="1">AL9+1</f>
        <v>45866</v>
      </c>
      <c r="AN9" s="3">
        <f ca="1">AM9+1</f>
        <v>45867</v>
      </c>
      <c r="AO9" s="3">
        <f t="shared" ca="1" si="0"/>
        <v>45868</v>
      </c>
      <c r="AP9" s="3">
        <f t="shared" ca="1" si="0"/>
        <v>45869</v>
      </c>
      <c r="AQ9" s="3">
        <f t="shared" ca="1" si="0"/>
        <v>45870</v>
      </c>
      <c r="AR9" s="3">
        <f t="shared" ca="1" si="0"/>
        <v>45871</v>
      </c>
      <c r="AS9" s="4">
        <f t="shared" ca="1" si="0"/>
        <v>45872</v>
      </c>
      <c r="AT9" s="22">
        <f ca="1">AS9+1</f>
        <v>45873</v>
      </c>
      <c r="AU9" s="3">
        <f ca="1">AT9+1</f>
        <v>45874</v>
      </c>
      <c r="AV9" s="3">
        <f t="shared" ref="AV9" ca="1" si="1">AU9+1</f>
        <v>45875</v>
      </c>
      <c r="AW9" s="3">
        <f t="shared" ref="AW9" ca="1" si="2">AV9+1</f>
        <v>45876</v>
      </c>
      <c r="AX9" s="3">
        <f t="shared" ref="AX9" ca="1" si="3">AW9+1</f>
        <v>45877</v>
      </c>
      <c r="AY9" s="3">
        <f t="shared" ref="AY9" ca="1" si="4">AX9+1</f>
        <v>45878</v>
      </c>
      <c r="AZ9" s="4">
        <f t="shared" ref="AZ9" ca="1" si="5">AY9+1</f>
        <v>45879</v>
      </c>
      <c r="BA9" s="22">
        <f ca="1">AZ9+1</f>
        <v>45880</v>
      </c>
      <c r="BB9" s="3">
        <f ca="1">BA9+1</f>
        <v>45881</v>
      </c>
      <c r="BC9" s="3">
        <f t="shared" ref="BC9" ca="1" si="6">BB9+1</f>
        <v>45882</v>
      </c>
      <c r="BD9" s="3">
        <f t="shared" ref="BD9" ca="1" si="7">BC9+1</f>
        <v>45883</v>
      </c>
      <c r="BE9" s="3">
        <f t="shared" ref="BE9" ca="1" si="8">BD9+1</f>
        <v>45884</v>
      </c>
      <c r="BF9" s="3">
        <f t="shared" ref="BF9" ca="1" si="9">BE9+1</f>
        <v>45885</v>
      </c>
      <c r="BG9" s="4">
        <f t="shared" ref="BG9" ca="1" si="10">BF9+1</f>
        <v>45886</v>
      </c>
      <c r="BH9" s="22">
        <f ca="1">BG9+1</f>
        <v>45887</v>
      </c>
      <c r="BI9" s="3">
        <f ca="1">BH9+1</f>
        <v>45888</v>
      </c>
      <c r="BJ9" s="3">
        <f t="shared" ref="BJ9" ca="1" si="11">BI9+1</f>
        <v>45889</v>
      </c>
      <c r="BK9" s="3">
        <f t="shared" ref="BK9" ca="1" si="12">BJ9+1</f>
        <v>45890</v>
      </c>
      <c r="BL9" s="3">
        <f t="shared" ref="BL9" ca="1" si="13">BK9+1</f>
        <v>45891</v>
      </c>
      <c r="BM9" s="3">
        <f t="shared" ref="BM9" ca="1" si="14">BL9+1</f>
        <v>45892</v>
      </c>
      <c r="BN9" s="4">
        <f t="shared" ref="BN9" ca="1" si="15">BM9+1</f>
        <v>45893</v>
      </c>
      <c r="BO9" s="22">
        <f ca="1">BN9+1</f>
        <v>45894</v>
      </c>
      <c r="BP9" s="3">
        <f ca="1">BO9+1</f>
        <v>45895</v>
      </c>
      <c r="BQ9" s="3">
        <f t="shared" ref="BQ9" ca="1" si="16">BP9+1</f>
        <v>45896</v>
      </c>
      <c r="BR9" s="3">
        <f t="shared" ref="BR9" ca="1" si="17">BQ9+1</f>
        <v>45897</v>
      </c>
      <c r="BS9" s="3">
        <f t="shared" ref="BS9" ca="1" si="18">BR9+1</f>
        <v>45898</v>
      </c>
      <c r="BT9" s="3">
        <f t="shared" ref="BT9" ca="1" si="19">BS9+1</f>
        <v>45899</v>
      </c>
      <c r="BU9" s="4">
        <f t="shared" ref="BU9" ca="1" si="20">BT9+1</f>
        <v>45900</v>
      </c>
      <c r="BV9" s="22">
        <f ca="1">BU9+1</f>
        <v>45901</v>
      </c>
      <c r="BW9" s="3">
        <f ca="1">BV9+1</f>
        <v>45902</v>
      </c>
      <c r="BX9" s="3">
        <f t="shared" ref="BX9" ca="1" si="21">BW9+1</f>
        <v>45903</v>
      </c>
      <c r="BY9" s="3">
        <f t="shared" ref="BY9" ca="1" si="22">BX9+1</f>
        <v>45904</v>
      </c>
      <c r="BZ9" s="3">
        <f t="shared" ref="BZ9" ca="1" si="23">BY9+1</f>
        <v>45905</v>
      </c>
      <c r="CA9" s="3">
        <f t="shared" ref="CA9" ca="1" si="24">BZ9+1</f>
        <v>45906</v>
      </c>
      <c r="CB9" s="4">
        <f t="shared" ref="CB9" ca="1" si="25">CA9+1</f>
        <v>45907</v>
      </c>
      <c r="CC9" s="22">
        <f ca="1">CB9+1</f>
        <v>45908</v>
      </c>
      <c r="CD9" s="3">
        <f ca="1">CC9+1</f>
        <v>45909</v>
      </c>
      <c r="CE9" s="3">
        <f t="shared" ref="CE9" ca="1" si="26">CD9+1</f>
        <v>45910</v>
      </c>
      <c r="CF9" s="3">
        <f t="shared" ref="CF9" ca="1" si="27">CE9+1</f>
        <v>45911</v>
      </c>
      <c r="CG9" s="3">
        <f t="shared" ref="CG9" ca="1" si="28">CF9+1</f>
        <v>45912</v>
      </c>
      <c r="CH9" s="3">
        <f t="shared" ref="CH9" ca="1" si="29">CG9+1</f>
        <v>45913</v>
      </c>
      <c r="CI9" s="4">
        <f t="shared" ref="CI9" ca="1" si="30">CH9+1</f>
        <v>45914</v>
      </c>
      <c r="CJ9" s="22">
        <f ca="1">CI9+1</f>
        <v>45915</v>
      </c>
      <c r="CK9" s="3">
        <f ca="1">CJ9+1</f>
        <v>45916</v>
      </c>
      <c r="CL9" s="3">
        <f t="shared" ref="CL9" ca="1" si="31">CK9+1</f>
        <v>45917</v>
      </c>
      <c r="CM9" s="3">
        <f t="shared" ref="CM9" ca="1" si="32">CL9+1</f>
        <v>45918</v>
      </c>
      <c r="CN9" s="3">
        <f t="shared" ref="CN9" ca="1" si="33">CM9+1</f>
        <v>45919</v>
      </c>
      <c r="CO9" s="3">
        <f t="shared" ref="CO9" ca="1" si="34">CN9+1</f>
        <v>45920</v>
      </c>
      <c r="CP9" s="4">
        <f t="shared" ref="CP9" ca="1" si="35">CO9+1</f>
        <v>45921</v>
      </c>
      <c r="CQ9" s="22">
        <f ca="1">CP9+1</f>
        <v>45922</v>
      </c>
      <c r="CR9" s="3">
        <f ca="1">CQ9+1</f>
        <v>45923</v>
      </c>
      <c r="CS9" s="3">
        <f t="shared" ref="CS9" ca="1" si="36">CR9+1</f>
        <v>45924</v>
      </c>
      <c r="CT9" s="3">
        <f t="shared" ref="CT9" ca="1" si="37">CS9+1</f>
        <v>45925</v>
      </c>
      <c r="CU9" s="3">
        <f t="shared" ref="CU9" ca="1" si="38">CT9+1</f>
        <v>45926</v>
      </c>
      <c r="CV9" s="3">
        <f t="shared" ref="CV9" ca="1" si="39">CU9+1</f>
        <v>45927</v>
      </c>
      <c r="CW9" s="4">
        <f t="shared" ref="CW9" ca="1" si="40">CV9+1</f>
        <v>45928</v>
      </c>
      <c r="CX9" s="22">
        <f ca="1">CW9+1</f>
        <v>45929</v>
      </c>
      <c r="CY9" s="3">
        <f ca="1">CX9+1</f>
        <v>45930</v>
      </c>
      <c r="CZ9" s="3">
        <f t="shared" ref="CZ9" ca="1" si="41">CY9+1</f>
        <v>45931</v>
      </c>
      <c r="DA9" s="3">
        <f t="shared" ref="DA9" ca="1" si="42">CZ9+1</f>
        <v>45932</v>
      </c>
      <c r="DB9" s="3">
        <f t="shared" ref="DB9" ca="1" si="43">DA9+1</f>
        <v>45933</v>
      </c>
      <c r="DC9" s="3">
        <f t="shared" ref="DC9" ca="1" si="44">DB9+1</f>
        <v>45934</v>
      </c>
      <c r="DD9" s="4">
        <f t="shared" ref="DD9" ca="1" si="45">DC9+1</f>
        <v>45935</v>
      </c>
      <c r="DE9" s="22">
        <f ca="1">DD9+1</f>
        <v>45936</v>
      </c>
      <c r="DF9" s="3">
        <f ca="1">DE9+1</f>
        <v>45937</v>
      </c>
      <c r="DG9" s="3">
        <f t="shared" ref="DG9" ca="1" si="46">DF9+1</f>
        <v>45938</v>
      </c>
      <c r="DH9" s="3">
        <f t="shared" ref="DH9" ca="1" si="47">DG9+1</f>
        <v>45939</v>
      </c>
      <c r="DI9" s="3">
        <f t="shared" ref="DI9" ca="1" si="48">DH9+1</f>
        <v>45940</v>
      </c>
      <c r="DJ9" s="3">
        <f t="shared" ref="DJ9" ca="1" si="49">DI9+1</f>
        <v>45941</v>
      </c>
      <c r="DK9" s="4">
        <f t="shared" ref="DK9" ca="1" si="50">DJ9+1</f>
        <v>45942</v>
      </c>
      <c r="DL9" s="22">
        <f ca="1">DK9+1</f>
        <v>45943</v>
      </c>
      <c r="DM9" s="3">
        <f ca="1">DL9+1</f>
        <v>45944</v>
      </c>
      <c r="DN9" s="3">
        <f t="shared" ref="DN9" ca="1" si="51">DM9+1</f>
        <v>45945</v>
      </c>
      <c r="DO9" s="3">
        <f t="shared" ref="DO9" ca="1" si="52">DN9+1</f>
        <v>45946</v>
      </c>
      <c r="DP9" s="3">
        <f t="shared" ref="DP9" ca="1" si="53">DO9+1</f>
        <v>45947</v>
      </c>
      <c r="DQ9" s="3">
        <f t="shared" ref="DQ9" ca="1" si="54">DP9+1</f>
        <v>45948</v>
      </c>
      <c r="DR9" s="4">
        <f t="shared" ref="DR9" ca="1" si="55">DQ9+1</f>
        <v>45949</v>
      </c>
      <c r="DS9" s="22">
        <f ca="1">DR9+1</f>
        <v>45950</v>
      </c>
      <c r="DT9" s="3">
        <f ca="1">DS9+1</f>
        <v>45951</v>
      </c>
      <c r="DU9" s="3">
        <f t="shared" ref="DU9" ca="1" si="56">DT9+1</f>
        <v>45952</v>
      </c>
      <c r="DV9" s="3">
        <f t="shared" ref="DV9" ca="1" si="57">DU9+1</f>
        <v>45953</v>
      </c>
      <c r="DW9" s="3">
        <f t="shared" ref="DW9" ca="1" si="58">DV9+1</f>
        <v>45954</v>
      </c>
      <c r="DX9" s="3">
        <f t="shared" ref="DX9" ca="1" si="59">DW9+1</f>
        <v>45955</v>
      </c>
      <c r="DY9" s="4">
        <f t="shared" ref="DY9" ca="1" si="60">DX9+1</f>
        <v>45956</v>
      </c>
      <c r="DZ9" s="22">
        <f ca="1">DY9+1</f>
        <v>45957</v>
      </c>
      <c r="EA9" s="3">
        <f ca="1">DZ9+1</f>
        <v>45958</v>
      </c>
      <c r="EB9" s="3">
        <f t="shared" ref="EB9" ca="1" si="61">EA9+1</f>
        <v>45959</v>
      </c>
      <c r="EC9" s="3">
        <f t="shared" ref="EC9" ca="1" si="62">EB9+1</f>
        <v>45960</v>
      </c>
      <c r="ED9" s="3">
        <f t="shared" ref="ED9" ca="1" si="63">EC9+1</f>
        <v>45961</v>
      </c>
      <c r="EE9" s="3">
        <f t="shared" ref="EE9" ca="1" si="64">ED9+1</f>
        <v>45962</v>
      </c>
      <c r="EF9" s="4">
        <f t="shared" ref="EF9" ca="1" si="65">EE9+1</f>
        <v>45963</v>
      </c>
      <c r="EG9" s="22">
        <f ca="1">EF9+1</f>
        <v>45964</v>
      </c>
      <c r="EH9" s="3">
        <f ca="1">EG9+1</f>
        <v>45965</v>
      </c>
      <c r="EI9" s="3">
        <f t="shared" ref="EI9" ca="1" si="66">EH9+1</f>
        <v>45966</v>
      </c>
      <c r="EJ9" s="3">
        <f t="shared" ref="EJ9" ca="1" si="67">EI9+1</f>
        <v>45967</v>
      </c>
      <c r="EK9" s="3">
        <f t="shared" ref="EK9" ca="1" si="68">EJ9+1</f>
        <v>45968</v>
      </c>
      <c r="EL9" s="3">
        <f t="shared" ref="EL9" ca="1" si="69">EK9+1</f>
        <v>45969</v>
      </c>
      <c r="EM9" s="4">
        <f t="shared" ref="EM9" ca="1" si="70">EL9+1</f>
        <v>45970</v>
      </c>
      <c r="EN9" s="22">
        <f ca="1">EM9+1</f>
        <v>45971</v>
      </c>
      <c r="EO9" s="3">
        <f ca="1">EN9+1</f>
        <v>45972</v>
      </c>
      <c r="EP9" s="3">
        <f t="shared" ref="EP9" ca="1" si="71">EO9+1</f>
        <v>45973</v>
      </c>
      <c r="EQ9" s="3">
        <f t="shared" ref="EQ9" ca="1" si="72">EP9+1</f>
        <v>45974</v>
      </c>
      <c r="ER9" s="3">
        <f t="shared" ref="ER9" ca="1" si="73">EQ9+1</f>
        <v>45975</v>
      </c>
      <c r="ES9" s="3">
        <f t="shared" ref="ES9" ca="1" si="74">ER9+1</f>
        <v>45976</v>
      </c>
      <c r="ET9" s="4">
        <f t="shared" ref="ET9" ca="1" si="75">ES9+1</f>
        <v>45977</v>
      </c>
      <c r="EU9" s="22">
        <f ca="1">ET9+1</f>
        <v>45978</v>
      </c>
      <c r="EV9" s="3">
        <f ca="1">EU9+1</f>
        <v>45979</v>
      </c>
      <c r="EW9" s="3">
        <f t="shared" ref="EW9" ca="1" si="76">EV9+1</f>
        <v>45980</v>
      </c>
      <c r="EX9" s="3">
        <f t="shared" ref="EX9" ca="1" si="77">EW9+1</f>
        <v>45981</v>
      </c>
      <c r="EY9" s="3">
        <f t="shared" ref="EY9" ca="1" si="78">EX9+1</f>
        <v>45982</v>
      </c>
      <c r="EZ9" s="3">
        <f t="shared" ref="EZ9" ca="1" si="79">EY9+1</f>
        <v>45983</v>
      </c>
      <c r="FA9" s="4">
        <f t="shared" ref="FA9" ca="1" si="80">EZ9+1</f>
        <v>45984</v>
      </c>
      <c r="FB9" s="22">
        <f ca="1">FA9+1</f>
        <v>45985</v>
      </c>
      <c r="FC9" s="3">
        <f ca="1">FB9+1</f>
        <v>45986</v>
      </c>
      <c r="FD9" s="3">
        <f t="shared" ref="FD9" ca="1" si="81">FC9+1</f>
        <v>45987</v>
      </c>
      <c r="FE9" s="3">
        <f t="shared" ref="FE9" ca="1" si="82">FD9+1</f>
        <v>45988</v>
      </c>
      <c r="FF9" s="3">
        <f t="shared" ref="FF9" ca="1" si="83">FE9+1</f>
        <v>45989</v>
      </c>
      <c r="FG9" s="3">
        <f t="shared" ref="FG9" ca="1" si="84">FF9+1</f>
        <v>45990</v>
      </c>
      <c r="FH9" s="4">
        <f t="shared" ref="FH9" ca="1" si="85">FG9+1</f>
        <v>45991</v>
      </c>
      <c r="FI9" s="22">
        <f ca="1">FH9+1</f>
        <v>45992</v>
      </c>
      <c r="FJ9" s="3">
        <f ca="1">FI9+1</f>
        <v>45993</v>
      </c>
      <c r="FK9" s="3">
        <f t="shared" ref="FK9" ca="1" si="86">FJ9+1</f>
        <v>45994</v>
      </c>
      <c r="FL9" s="3">
        <f t="shared" ref="FL9" ca="1" si="87">FK9+1</f>
        <v>45995</v>
      </c>
      <c r="FM9" s="3">
        <f t="shared" ref="FM9" ca="1" si="88">FL9+1</f>
        <v>45996</v>
      </c>
      <c r="FN9" s="3">
        <f t="shared" ref="FN9" ca="1" si="89">FM9+1</f>
        <v>45997</v>
      </c>
      <c r="FO9" s="4">
        <f t="shared" ref="FO9" ca="1" si="90">FN9+1</f>
        <v>45998</v>
      </c>
      <c r="FP9" s="22">
        <f ca="1">FO9+1</f>
        <v>45999</v>
      </c>
      <c r="FQ9" s="3">
        <f ca="1">FP9+1</f>
        <v>46000</v>
      </c>
      <c r="FR9" s="3">
        <f t="shared" ref="FR9" ca="1" si="91">FQ9+1</f>
        <v>46001</v>
      </c>
      <c r="FS9" s="3">
        <f t="shared" ref="FS9" ca="1" si="92">FR9+1</f>
        <v>46002</v>
      </c>
      <c r="FT9" s="3">
        <f t="shared" ref="FT9" ca="1" si="93">FS9+1</f>
        <v>46003</v>
      </c>
      <c r="FU9" s="3">
        <f t="shared" ref="FU9" ca="1" si="94">FT9+1</f>
        <v>46004</v>
      </c>
      <c r="FV9" s="4">
        <f t="shared" ref="FV9" ca="1" si="95">FU9+1</f>
        <v>46005</v>
      </c>
      <c r="FW9" s="22">
        <f ca="1">FV9+1</f>
        <v>46006</v>
      </c>
      <c r="FX9" s="3">
        <f ca="1">FW9+1</f>
        <v>46007</v>
      </c>
      <c r="FY9" s="3">
        <f t="shared" ref="FY9" ca="1" si="96">FX9+1</f>
        <v>46008</v>
      </c>
      <c r="FZ9" s="3">
        <f t="shared" ref="FZ9" ca="1" si="97">FY9+1</f>
        <v>46009</v>
      </c>
      <c r="GA9" s="3">
        <f t="shared" ref="GA9" ca="1" si="98">FZ9+1</f>
        <v>46010</v>
      </c>
      <c r="GB9" s="3">
        <f t="shared" ref="GB9" ca="1" si="99">GA9+1</f>
        <v>46011</v>
      </c>
      <c r="GC9" s="4">
        <f t="shared" ref="GC9" ca="1" si="100">GB9+1</f>
        <v>46012</v>
      </c>
      <c r="GD9" s="22">
        <f ca="1">GC9+1</f>
        <v>46013</v>
      </c>
      <c r="GE9" s="3">
        <f ca="1">GD9+1</f>
        <v>46014</v>
      </c>
      <c r="GF9" s="3">
        <f t="shared" ref="GF9" ca="1" si="101">GE9+1</f>
        <v>46015</v>
      </c>
      <c r="GG9" s="3">
        <f t="shared" ref="GG9" ca="1" si="102">GF9+1</f>
        <v>46016</v>
      </c>
      <c r="GH9" s="3">
        <f t="shared" ref="GH9" ca="1" si="103">GG9+1</f>
        <v>46017</v>
      </c>
      <c r="GI9" s="3">
        <f t="shared" ref="GI9" ca="1" si="104">GH9+1</f>
        <v>46018</v>
      </c>
      <c r="GJ9" s="4">
        <f t="shared" ref="GJ9" ca="1" si="105">GI9+1</f>
        <v>46019</v>
      </c>
      <c r="GK9" s="22">
        <f ca="1">GJ9+1</f>
        <v>46020</v>
      </c>
      <c r="GL9" s="3">
        <f ca="1">GK9+1</f>
        <v>46021</v>
      </c>
      <c r="GM9" s="3">
        <f t="shared" ref="GM9" ca="1" si="106">GL9+1</f>
        <v>46022</v>
      </c>
      <c r="GN9" s="3">
        <f t="shared" ref="GN9" ca="1" si="107">GM9+1</f>
        <v>46023</v>
      </c>
      <c r="GO9" s="3">
        <f t="shared" ref="GO9" ca="1" si="108">GN9+1</f>
        <v>46024</v>
      </c>
      <c r="GP9" s="3">
        <f t="shared" ref="GP9" ca="1" si="109">GO9+1</f>
        <v>46025</v>
      </c>
      <c r="GQ9" s="4">
        <f t="shared" ref="GQ9" ca="1" si="110">GP9+1</f>
        <v>46026</v>
      </c>
      <c r="GR9" s="22">
        <f ca="1">GQ9+1</f>
        <v>46027</v>
      </c>
      <c r="GS9" s="3">
        <f ca="1">GR9+1</f>
        <v>46028</v>
      </c>
      <c r="GT9" s="3">
        <f t="shared" ref="GT9" ca="1" si="111">GS9+1</f>
        <v>46029</v>
      </c>
      <c r="GU9" s="3">
        <f t="shared" ref="GU9" ca="1" si="112">GT9+1</f>
        <v>46030</v>
      </c>
      <c r="GV9" s="3">
        <f t="shared" ref="GV9" ca="1" si="113">GU9+1</f>
        <v>46031</v>
      </c>
      <c r="GW9" s="3">
        <f t="shared" ref="GW9" ca="1" si="114">GV9+1</f>
        <v>46032</v>
      </c>
      <c r="GX9" s="4">
        <f t="shared" ref="GX9" ca="1" si="115">GW9+1</f>
        <v>46033</v>
      </c>
      <c r="GY9" s="22">
        <f ca="1">GX9+1</f>
        <v>46034</v>
      </c>
      <c r="GZ9" s="3">
        <f ca="1">GY9+1</f>
        <v>46035</v>
      </c>
      <c r="HA9" s="3">
        <f t="shared" ref="HA9" ca="1" si="116">GZ9+1</f>
        <v>46036</v>
      </c>
      <c r="HB9" s="3">
        <f t="shared" ref="HB9" ca="1" si="117">HA9+1</f>
        <v>46037</v>
      </c>
      <c r="HC9" s="3">
        <f t="shared" ref="HC9" ca="1" si="118">HB9+1</f>
        <v>46038</v>
      </c>
      <c r="HD9" s="3">
        <f t="shared" ref="HD9" ca="1" si="119">HC9+1</f>
        <v>46039</v>
      </c>
      <c r="HE9" s="4">
        <f t="shared" ref="HE9" ca="1" si="120">HD9+1</f>
        <v>46040</v>
      </c>
      <c r="HF9" s="22">
        <f ca="1">HE9+1</f>
        <v>46041</v>
      </c>
      <c r="HG9" s="3">
        <f ca="1">HF9+1</f>
        <v>46042</v>
      </c>
      <c r="HH9" s="3">
        <f t="shared" ref="HH9" ca="1" si="121">HG9+1</f>
        <v>46043</v>
      </c>
      <c r="HI9" s="3">
        <f t="shared" ref="HI9" ca="1" si="122">HH9+1</f>
        <v>46044</v>
      </c>
      <c r="HJ9" s="3">
        <f t="shared" ref="HJ9" ca="1" si="123">HI9+1</f>
        <v>46045</v>
      </c>
      <c r="HK9" s="3">
        <f t="shared" ref="HK9" ca="1" si="124">HJ9+1</f>
        <v>46046</v>
      </c>
      <c r="HL9" s="4">
        <f t="shared" ref="HL9" ca="1" si="125">HK9+1</f>
        <v>46047</v>
      </c>
      <c r="HM9" s="22">
        <f ca="1">HL9+1</f>
        <v>46048</v>
      </c>
      <c r="HN9" s="3">
        <f ca="1">HM9+1</f>
        <v>46049</v>
      </c>
      <c r="HO9" s="3">
        <f t="shared" ref="HO9" ca="1" si="126">HN9+1</f>
        <v>46050</v>
      </c>
      <c r="HP9" s="3">
        <f t="shared" ref="HP9" ca="1" si="127">HO9+1</f>
        <v>46051</v>
      </c>
      <c r="HQ9" s="3">
        <f t="shared" ref="HQ9" ca="1" si="128">HP9+1</f>
        <v>46052</v>
      </c>
      <c r="HR9" s="3">
        <f t="shared" ref="HR9" ca="1" si="129">HQ9+1</f>
        <v>46053</v>
      </c>
      <c r="HS9" s="4">
        <f t="shared" ref="HS9" ca="1" si="130">HR9+1</f>
        <v>46054</v>
      </c>
      <c r="HT9" s="22">
        <f ca="1">HS9+1</f>
        <v>46055</v>
      </c>
      <c r="HU9" s="3">
        <f ca="1">HT9+1</f>
        <v>46056</v>
      </c>
      <c r="HV9" s="3">
        <f t="shared" ref="HV9" ca="1" si="131">HU9+1</f>
        <v>46057</v>
      </c>
      <c r="HW9" s="3">
        <f t="shared" ref="HW9" ca="1" si="132">HV9+1</f>
        <v>46058</v>
      </c>
      <c r="HX9" s="3">
        <f t="shared" ref="HX9" ca="1" si="133">HW9+1</f>
        <v>46059</v>
      </c>
      <c r="HY9" s="3">
        <f t="shared" ref="HY9" ca="1" si="134">HX9+1</f>
        <v>46060</v>
      </c>
      <c r="HZ9" s="4">
        <f t="shared" ref="HZ9" ca="1" si="135">HY9+1</f>
        <v>46061</v>
      </c>
      <c r="IA9" s="22">
        <f ca="1">HZ9+1</f>
        <v>46062</v>
      </c>
      <c r="IB9" s="3">
        <f ca="1">IA9+1</f>
        <v>46063</v>
      </c>
      <c r="IC9" s="3">
        <f t="shared" ref="IC9" ca="1" si="136">IB9+1</f>
        <v>46064</v>
      </c>
      <c r="ID9" s="3">
        <f t="shared" ref="ID9" ca="1" si="137">IC9+1</f>
        <v>46065</v>
      </c>
      <c r="IE9" s="3">
        <f t="shared" ref="IE9" ca="1" si="138">ID9+1</f>
        <v>46066</v>
      </c>
      <c r="IF9" s="3">
        <f t="shared" ref="IF9" ca="1" si="139">IE9+1</f>
        <v>46067</v>
      </c>
      <c r="IG9" s="4">
        <f t="shared" ref="IG9" ca="1" si="140">IF9+1</f>
        <v>46068</v>
      </c>
      <c r="IH9" s="22">
        <f ca="1">IG9+1</f>
        <v>46069</v>
      </c>
      <c r="II9" s="3">
        <f ca="1">IH9+1</f>
        <v>46070</v>
      </c>
      <c r="IJ9" s="3">
        <f t="shared" ref="IJ9" ca="1" si="141">II9+1</f>
        <v>46071</v>
      </c>
      <c r="IK9" s="3">
        <f t="shared" ref="IK9" ca="1" si="142">IJ9+1</f>
        <v>46072</v>
      </c>
      <c r="IL9" s="3">
        <f t="shared" ref="IL9" ca="1" si="143">IK9+1</f>
        <v>46073</v>
      </c>
      <c r="IM9" s="3">
        <f t="shared" ref="IM9" ca="1" si="144">IL9+1</f>
        <v>46074</v>
      </c>
      <c r="IN9" s="4">
        <f t="shared" ref="IN9" ca="1" si="145">IM9+1</f>
        <v>46075</v>
      </c>
      <c r="IO9" s="22">
        <f ca="1">IN9+1</f>
        <v>46076</v>
      </c>
      <c r="IP9" s="3">
        <f ca="1">IO9+1</f>
        <v>46077</v>
      </c>
      <c r="IQ9" s="3">
        <f t="shared" ref="IQ9" ca="1" si="146">IP9+1</f>
        <v>46078</v>
      </c>
      <c r="IR9" s="3">
        <f t="shared" ref="IR9" ca="1" si="147">IQ9+1</f>
        <v>46079</v>
      </c>
      <c r="IS9" s="3">
        <f t="shared" ref="IS9" ca="1" si="148">IR9+1</f>
        <v>46080</v>
      </c>
      <c r="IT9" s="3">
        <f t="shared" ref="IT9" ca="1" si="149">IS9+1</f>
        <v>46081</v>
      </c>
      <c r="IU9" s="4">
        <f t="shared" ref="IU9" ca="1" si="150">IT9+1</f>
        <v>46082</v>
      </c>
      <c r="IV9" s="22">
        <f ca="1">IU9+1</f>
        <v>46083</v>
      </c>
      <c r="IW9" s="3">
        <f ca="1">IV9+1</f>
        <v>46084</v>
      </c>
      <c r="IX9" s="3">
        <f t="shared" ref="IX9" ca="1" si="151">IW9+1</f>
        <v>46085</v>
      </c>
      <c r="IY9" s="3">
        <f t="shared" ref="IY9" ca="1" si="152">IX9+1</f>
        <v>46086</v>
      </c>
      <c r="IZ9" s="3">
        <f t="shared" ref="IZ9" ca="1" si="153">IY9+1</f>
        <v>46087</v>
      </c>
      <c r="JA9" s="3">
        <f t="shared" ref="JA9" ca="1" si="154">IZ9+1</f>
        <v>46088</v>
      </c>
      <c r="JB9" s="4">
        <f t="shared" ref="JB9" ca="1" si="155">JA9+1</f>
        <v>46089</v>
      </c>
      <c r="JC9" s="22">
        <f ca="1">JB9+1</f>
        <v>46090</v>
      </c>
      <c r="JD9" s="3">
        <f ca="1">JC9+1</f>
        <v>46091</v>
      </c>
      <c r="JE9" s="3">
        <f t="shared" ref="JE9" ca="1" si="156">JD9+1</f>
        <v>46092</v>
      </c>
      <c r="JF9" s="3">
        <f t="shared" ref="JF9" ca="1" si="157">JE9+1</f>
        <v>46093</v>
      </c>
      <c r="JG9" s="3">
        <f t="shared" ref="JG9" ca="1" si="158">JF9+1</f>
        <v>46094</v>
      </c>
      <c r="JH9" s="3">
        <f t="shared" ref="JH9" ca="1" si="159">JG9+1</f>
        <v>46095</v>
      </c>
      <c r="JI9" s="4">
        <f t="shared" ref="JI9" ca="1" si="160">JH9+1</f>
        <v>46096</v>
      </c>
      <c r="JJ9" s="22">
        <f ca="1">JI9+1</f>
        <v>46097</v>
      </c>
      <c r="JK9" s="3">
        <f ca="1">JJ9+1</f>
        <v>46098</v>
      </c>
      <c r="JL9" s="3">
        <f t="shared" ref="JL9" ca="1" si="161">JK9+1</f>
        <v>46099</v>
      </c>
      <c r="JM9" s="3">
        <f t="shared" ref="JM9" ca="1" si="162">JL9+1</f>
        <v>46100</v>
      </c>
      <c r="JN9" s="3">
        <f t="shared" ref="JN9" ca="1" si="163">JM9+1</f>
        <v>46101</v>
      </c>
      <c r="JO9" s="3">
        <f t="shared" ref="JO9" ca="1" si="164">JN9+1</f>
        <v>46102</v>
      </c>
      <c r="JP9" s="4">
        <f t="shared" ref="JP9" ca="1" si="165">JO9+1</f>
        <v>46103</v>
      </c>
      <c r="JQ9" s="22">
        <f ca="1">JP9+1</f>
        <v>46104</v>
      </c>
      <c r="JR9" s="3">
        <f ca="1">JQ9+1</f>
        <v>46105</v>
      </c>
      <c r="JS9" s="3">
        <f t="shared" ref="JS9" ca="1" si="166">JR9+1</f>
        <v>46106</v>
      </c>
      <c r="JT9" s="3">
        <f t="shared" ref="JT9" ca="1" si="167">JS9+1</f>
        <v>46107</v>
      </c>
      <c r="JU9" s="3">
        <f t="shared" ref="JU9" ca="1" si="168">JT9+1</f>
        <v>46108</v>
      </c>
      <c r="JV9" s="3">
        <f t="shared" ref="JV9" ca="1" si="169">JU9+1</f>
        <v>46109</v>
      </c>
      <c r="JW9" s="4">
        <f t="shared" ref="JW9" ca="1" si="170">JV9+1</f>
        <v>46110</v>
      </c>
      <c r="JX9" s="22">
        <f ca="1">JW9+1</f>
        <v>46111</v>
      </c>
      <c r="JY9" s="3">
        <f ca="1">JX9+1</f>
        <v>46112</v>
      </c>
      <c r="JZ9" s="3">
        <f t="shared" ref="JZ9" ca="1" si="171">JY9+1</f>
        <v>46113</v>
      </c>
      <c r="KA9" s="3">
        <f t="shared" ref="KA9" ca="1" si="172">JZ9+1</f>
        <v>46114</v>
      </c>
      <c r="KB9" s="3">
        <f t="shared" ref="KB9" ca="1" si="173">KA9+1</f>
        <v>46115</v>
      </c>
      <c r="KC9" s="3">
        <f t="shared" ref="KC9" ca="1" si="174">KB9+1</f>
        <v>46116</v>
      </c>
      <c r="KD9" s="4">
        <f t="shared" ref="KD9" ca="1" si="175">KC9+1</f>
        <v>46117</v>
      </c>
      <c r="KE9" s="22">
        <f ca="1">KD9+1</f>
        <v>46118</v>
      </c>
      <c r="KF9" s="3">
        <f ca="1">KE9+1</f>
        <v>46119</v>
      </c>
      <c r="KG9" s="3">
        <f t="shared" ref="KG9" ca="1" si="176">KF9+1</f>
        <v>46120</v>
      </c>
      <c r="KH9" s="3">
        <f t="shared" ref="KH9" ca="1" si="177">KG9+1</f>
        <v>46121</v>
      </c>
      <c r="KI9" s="3">
        <f t="shared" ref="KI9" ca="1" si="178">KH9+1</f>
        <v>46122</v>
      </c>
      <c r="KJ9" s="3">
        <f t="shared" ref="KJ9" ca="1" si="179">KI9+1</f>
        <v>46123</v>
      </c>
      <c r="KK9" s="4">
        <f t="shared" ref="KK9" ca="1" si="180">KJ9+1</f>
        <v>46124</v>
      </c>
      <c r="KL9" s="22">
        <f ca="1">KK9+1</f>
        <v>46125</v>
      </c>
      <c r="KM9" s="3">
        <f ca="1">KL9+1</f>
        <v>46126</v>
      </c>
      <c r="KN9" s="3">
        <f t="shared" ref="KN9" ca="1" si="181">KM9+1</f>
        <v>46127</v>
      </c>
      <c r="KO9" s="3">
        <f t="shared" ref="KO9" ca="1" si="182">KN9+1</f>
        <v>46128</v>
      </c>
      <c r="KP9" s="3">
        <f t="shared" ref="KP9" ca="1" si="183">KO9+1</f>
        <v>46129</v>
      </c>
      <c r="KQ9" s="3">
        <f t="shared" ref="KQ9" ca="1" si="184">KP9+1</f>
        <v>46130</v>
      </c>
      <c r="KR9" s="4">
        <f t="shared" ref="KR9" ca="1" si="185">KQ9+1</f>
        <v>46131</v>
      </c>
      <c r="KS9" s="22">
        <f ca="1">KR9+1</f>
        <v>46132</v>
      </c>
      <c r="KT9" s="3">
        <f ca="1">KS9+1</f>
        <v>46133</v>
      </c>
      <c r="KU9" s="3">
        <f t="shared" ref="KU9" ca="1" si="186">KT9+1</f>
        <v>46134</v>
      </c>
      <c r="KV9" s="3">
        <f t="shared" ref="KV9" ca="1" si="187">KU9+1</f>
        <v>46135</v>
      </c>
      <c r="KW9" s="3">
        <f t="shared" ref="KW9" ca="1" si="188">KV9+1</f>
        <v>46136</v>
      </c>
      <c r="KX9" s="3">
        <f t="shared" ref="KX9" ca="1" si="189">KW9+1</f>
        <v>46137</v>
      </c>
      <c r="KY9" s="4">
        <f t="shared" ref="KY9" ca="1" si="190">KX9+1</f>
        <v>46138</v>
      </c>
      <c r="KZ9" s="22">
        <f ca="1">KY9+1</f>
        <v>46139</v>
      </c>
      <c r="LA9" s="3">
        <f ca="1">KZ9+1</f>
        <v>46140</v>
      </c>
      <c r="LB9" s="3">
        <f t="shared" ref="LB9" ca="1" si="191">LA9+1</f>
        <v>46141</v>
      </c>
      <c r="LC9" s="3">
        <f t="shared" ref="LC9" ca="1" si="192">LB9+1</f>
        <v>46142</v>
      </c>
      <c r="LD9" s="3">
        <f t="shared" ref="LD9" ca="1" si="193">LC9+1</f>
        <v>46143</v>
      </c>
      <c r="LE9" s="3">
        <f t="shared" ref="LE9" ca="1" si="194">LD9+1</f>
        <v>46144</v>
      </c>
      <c r="LF9" s="4">
        <f t="shared" ref="LF9" ca="1" si="195">LE9+1</f>
        <v>46145</v>
      </c>
      <c r="LG9" s="22">
        <f ca="1">LF9+1</f>
        <v>46146</v>
      </c>
      <c r="LH9" s="3">
        <f ca="1">LG9+1</f>
        <v>46147</v>
      </c>
      <c r="LI9" s="3">
        <f t="shared" ref="LI9" ca="1" si="196">LH9+1</f>
        <v>46148</v>
      </c>
      <c r="LJ9" s="3">
        <f t="shared" ref="LJ9" ca="1" si="197">LI9+1</f>
        <v>46149</v>
      </c>
      <c r="LK9" s="3">
        <f t="shared" ref="LK9" ca="1" si="198">LJ9+1</f>
        <v>46150</v>
      </c>
      <c r="LL9" s="3">
        <f t="shared" ref="LL9" ca="1" si="199">LK9+1</f>
        <v>46151</v>
      </c>
      <c r="LM9" s="4">
        <f t="shared" ref="LM9" ca="1" si="200">LL9+1</f>
        <v>46152</v>
      </c>
      <c r="LN9" s="22">
        <f ca="1">LM9+1</f>
        <v>46153</v>
      </c>
      <c r="LO9" s="3">
        <f ca="1">LN9+1</f>
        <v>46154</v>
      </c>
      <c r="LP9" s="3">
        <f t="shared" ref="LP9" ca="1" si="201">LO9+1</f>
        <v>46155</v>
      </c>
      <c r="LQ9" s="3">
        <f t="shared" ref="LQ9" ca="1" si="202">LP9+1</f>
        <v>46156</v>
      </c>
      <c r="LR9" s="3">
        <f t="shared" ref="LR9" ca="1" si="203">LQ9+1</f>
        <v>46157</v>
      </c>
      <c r="LS9" s="3">
        <f t="shared" ref="LS9" ca="1" si="204">LR9+1</f>
        <v>46158</v>
      </c>
      <c r="LT9" s="4">
        <f t="shared" ref="LT9" ca="1" si="205">LS9+1</f>
        <v>46159</v>
      </c>
      <c r="LU9" s="22">
        <f ca="1">LT9+1</f>
        <v>46160</v>
      </c>
      <c r="LV9" s="3">
        <f ca="1">LU9+1</f>
        <v>46161</v>
      </c>
      <c r="LW9" s="3">
        <f t="shared" ref="LW9" ca="1" si="206">LV9+1</f>
        <v>46162</v>
      </c>
      <c r="LX9" s="3">
        <f t="shared" ref="LX9" ca="1" si="207">LW9+1</f>
        <v>46163</v>
      </c>
      <c r="LY9" s="3">
        <f t="shared" ref="LY9" ca="1" si="208">LX9+1</f>
        <v>46164</v>
      </c>
      <c r="LZ9" s="3">
        <f t="shared" ref="LZ9" ca="1" si="209">LY9+1</f>
        <v>46165</v>
      </c>
      <c r="MA9" s="4">
        <f t="shared" ref="MA9" ca="1" si="210">LZ9+1</f>
        <v>46166</v>
      </c>
      <c r="MB9" s="22">
        <f ca="1">MA9+1</f>
        <v>46167</v>
      </c>
      <c r="MC9" s="3">
        <f ca="1">MB9+1</f>
        <v>46168</v>
      </c>
      <c r="MD9" s="3">
        <f t="shared" ref="MD9" ca="1" si="211">MC9+1</f>
        <v>46169</v>
      </c>
      <c r="ME9" s="3">
        <f t="shared" ref="ME9" ca="1" si="212">MD9+1</f>
        <v>46170</v>
      </c>
      <c r="MF9" s="3">
        <f t="shared" ref="MF9" ca="1" si="213">ME9+1</f>
        <v>46171</v>
      </c>
      <c r="MG9" s="3">
        <f t="shared" ref="MG9" ca="1" si="214">MF9+1</f>
        <v>46172</v>
      </c>
      <c r="MH9" s="4">
        <f t="shared" ref="MH9" ca="1" si="215">MG9+1</f>
        <v>46173</v>
      </c>
      <c r="MI9" s="22">
        <f ca="1">MH9+1</f>
        <v>46174</v>
      </c>
      <c r="MJ9" s="3">
        <f ca="1">MI9+1</f>
        <v>46175</v>
      </c>
      <c r="MK9" s="3">
        <f t="shared" ref="MK9" ca="1" si="216">MJ9+1</f>
        <v>46176</v>
      </c>
      <c r="ML9" s="3">
        <f t="shared" ref="ML9" ca="1" si="217">MK9+1</f>
        <v>46177</v>
      </c>
      <c r="MM9" s="3">
        <f t="shared" ref="MM9" ca="1" si="218">ML9+1</f>
        <v>46178</v>
      </c>
      <c r="MN9" s="3">
        <f t="shared" ref="MN9" ca="1" si="219">MM9+1</f>
        <v>46179</v>
      </c>
      <c r="MO9" s="4">
        <f t="shared" ref="MO9" ca="1" si="220">MN9+1</f>
        <v>46180</v>
      </c>
      <c r="MP9" s="22">
        <f ca="1">MO9+1</f>
        <v>46181</v>
      </c>
      <c r="MQ9" s="3">
        <f ca="1">MP9+1</f>
        <v>46182</v>
      </c>
      <c r="MR9" s="3">
        <f t="shared" ref="MR9" ca="1" si="221">MQ9+1</f>
        <v>46183</v>
      </c>
      <c r="MS9" s="3">
        <f t="shared" ref="MS9" ca="1" si="222">MR9+1</f>
        <v>46184</v>
      </c>
      <c r="MT9" s="3">
        <f t="shared" ref="MT9" ca="1" si="223">MS9+1</f>
        <v>46185</v>
      </c>
      <c r="MU9" s="3">
        <f t="shared" ref="MU9" ca="1" si="224">MT9+1</f>
        <v>46186</v>
      </c>
      <c r="MV9" s="4">
        <f t="shared" ref="MV9" ca="1" si="225">MU9+1</f>
        <v>46187</v>
      </c>
      <c r="MW9" s="22">
        <f ca="1">MV9+1</f>
        <v>46188</v>
      </c>
      <c r="MX9" s="3">
        <f ca="1">MW9+1</f>
        <v>46189</v>
      </c>
      <c r="MY9" s="3">
        <f t="shared" ref="MY9" ca="1" si="226">MX9+1</f>
        <v>46190</v>
      </c>
      <c r="MZ9" s="3">
        <f t="shared" ref="MZ9" ca="1" si="227">MY9+1</f>
        <v>46191</v>
      </c>
      <c r="NA9" s="3">
        <f t="shared" ref="NA9" ca="1" si="228">MZ9+1</f>
        <v>46192</v>
      </c>
      <c r="NB9" s="3">
        <f t="shared" ref="NB9" ca="1" si="229">NA9+1</f>
        <v>46193</v>
      </c>
      <c r="NC9" s="4">
        <f t="shared" ref="NC9" ca="1" si="230">NB9+1</f>
        <v>46194</v>
      </c>
      <c r="ND9" s="22">
        <f ca="1">NC9+1</f>
        <v>46195</v>
      </c>
      <c r="NE9" s="3">
        <f ca="1">ND9+1</f>
        <v>46196</v>
      </c>
      <c r="NF9" s="3">
        <f t="shared" ref="NF9" ca="1" si="231">NE9+1</f>
        <v>46197</v>
      </c>
      <c r="NG9" s="3">
        <f t="shared" ref="NG9" ca="1" si="232">NF9+1</f>
        <v>46198</v>
      </c>
      <c r="NH9" s="3">
        <f t="shared" ref="NH9" ca="1" si="233">NG9+1</f>
        <v>46199</v>
      </c>
      <c r="NI9" s="3">
        <f t="shared" ref="NI9" ca="1" si="234">NH9+1</f>
        <v>46200</v>
      </c>
      <c r="NJ9" s="4">
        <f t="shared" ref="NJ9" ca="1" si="235">NI9+1</f>
        <v>46201</v>
      </c>
      <c r="NK9" s="22">
        <f ca="1">NJ9+1</f>
        <v>46202</v>
      </c>
      <c r="NL9" s="3">
        <f ca="1">NK9+1</f>
        <v>46203</v>
      </c>
      <c r="NM9" s="3">
        <f t="shared" ref="NM9" ca="1" si="236">NL9+1</f>
        <v>46204</v>
      </c>
      <c r="NN9" s="3">
        <f t="shared" ref="NN9" ca="1" si="237">NM9+1</f>
        <v>46205</v>
      </c>
      <c r="NO9" s="3">
        <f t="shared" ref="NO9" ca="1" si="238">NN9+1</f>
        <v>46206</v>
      </c>
      <c r="NP9" s="3">
        <f t="shared" ref="NP9" ca="1" si="239">NO9+1</f>
        <v>46207</v>
      </c>
      <c r="NQ9" s="4">
        <f t="shared" ref="NQ9" ca="1" si="240">NP9+1</f>
        <v>46208</v>
      </c>
    </row>
    <row r="10" spans="1:381" s="1" customFormat="1" ht="15" customHeight="1" thickBot="1" x14ac:dyDescent="0.2">
      <c r="A10" s="131"/>
      <c r="B10" s="133"/>
      <c r="C10" s="133"/>
      <c r="D10" s="135"/>
      <c r="E10" s="135"/>
      <c r="F10" s="135"/>
      <c r="G10" s="135"/>
      <c r="H10" s="135"/>
      <c r="I10" s="94"/>
      <c r="K10" s="29" t="str">
        <f t="shared" ref="K10:AP10" ca="1" si="241">LEFT(TEXT(K9,"ddd"),1)</f>
        <v>M</v>
      </c>
      <c r="L10" s="30" t="str">
        <f t="shared" ca="1" si="241"/>
        <v>T</v>
      </c>
      <c r="M10" s="30" t="str">
        <f t="shared" ca="1" si="241"/>
        <v>W</v>
      </c>
      <c r="N10" s="30" t="str">
        <f t="shared" ca="1" si="241"/>
        <v>T</v>
      </c>
      <c r="O10" s="30" t="str">
        <f t="shared" ca="1" si="241"/>
        <v>F</v>
      </c>
      <c r="P10" s="30" t="str">
        <f t="shared" ca="1" si="241"/>
        <v>S</v>
      </c>
      <c r="Q10" s="30" t="str">
        <f t="shared" ca="1" si="241"/>
        <v>S</v>
      </c>
      <c r="R10" s="29" t="str">
        <f t="shared" ca="1" si="241"/>
        <v>M</v>
      </c>
      <c r="S10" s="30" t="str">
        <f t="shared" ca="1" si="241"/>
        <v>T</v>
      </c>
      <c r="T10" s="30" t="str">
        <f t="shared" ca="1" si="241"/>
        <v>W</v>
      </c>
      <c r="U10" s="30" t="str">
        <f t="shared" ca="1" si="241"/>
        <v>T</v>
      </c>
      <c r="V10" s="30" t="str">
        <f t="shared" ca="1" si="241"/>
        <v>F</v>
      </c>
      <c r="W10" s="30" t="str">
        <f t="shared" ca="1" si="241"/>
        <v>S</v>
      </c>
      <c r="X10" s="30" t="str">
        <f t="shared" ca="1" si="241"/>
        <v>S</v>
      </c>
      <c r="Y10" s="29" t="str">
        <f t="shared" ca="1" si="241"/>
        <v>M</v>
      </c>
      <c r="Z10" s="30" t="str">
        <f t="shared" ca="1" si="241"/>
        <v>T</v>
      </c>
      <c r="AA10" s="30" t="str">
        <f t="shared" ca="1" si="241"/>
        <v>W</v>
      </c>
      <c r="AB10" s="30" t="str">
        <f t="shared" ca="1" si="241"/>
        <v>T</v>
      </c>
      <c r="AC10" s="30" t="str">
        <f t="shared" ca="1" si="241"/>
        <v>F</v>
      </c>
      <c r="AD10" s="30" t="str">
        <f t="shared" ca="1" si="241"/>
        <v>S</v>
      </c>
      <c r="AE10" s="30" t="str">
        <f t="shared" ca="1" si="241"/>
        <v>S</v>
      </c>
      <c r="AF10" s="29" t="str">
        <f t="shared" ca="1" si="241"/>
        <v>M</v>
      </c>
      <c r="AG10" s="30" t="str">
        <f t="shared" ca="1" si="241"/>
        <v>T</v>
      </c>
      <c r="AH10" s="30" t="str">
        <f t="shared" ca="1" si="241"/>
        <v>W</v>
      </c>
      <c r="AI10" s="30" t="str">
        <f t="shared" ca="1" si="241"/>
        <v>T</v>
      </c>
      <c r="AJ10" s="30" t="str">
        <f t="shared" ca="1" si="241"/>
        <v>F</v>
      </c>
      <c r="AK10" s="30" t="str">
        <f t="shared" ca="1" si="241"/>
        <v>S</v>
      </c>
      <c r="AL10" s="30" t="str">
        <f t="shared" ca="1" si="241"/>
        <v>S</v>
      </c>
      <c r="AM10" s="29" t="str">
        <f t="shared" ca="1" si="241"/>
        <v>M</v>
      </c>
      <c r="AN10" s="30" t="str">
        <f t="shared" ca="1" si="241"/>
        <v>T</v>
      </c>
      <c r="AO10" s="30" t="str">
        <f t="shared" ca="1" si="241"/>
        <v>W</v>
      </c>
      <c r="AP10" s="30" t="str">
        <f t="shared" ca="1" si="241"/>
        <v>T</v>
      </c>
      <c r="AQ10" s="30" t="str">
        <f t="shared" ref="AQ10:BD10" ca="1" si="242">LEFT(TEXT(AQ9,"ddd"),1)</f>
        <v>F</v>
      </c>
      <c r="AR10" s="30" t="str">
        <f t="shared" ca="1" si="242"/>
        <v>S</v>
      </c>
      <c r="AS10" s="30" t="str">
        <f t="shared" ca="1" si="242"/>
        <v>S</v>
      </c>
      <c r="AT10" s="29" t="str">
        <f t="shared" ca="1" si="242"/>
        <v>M</v>
      </c>
      <c r="AU10" s="30" t="str">
        <f t="shared" ca="1" si="242"/>
        <v>T</v>
      </c>
      <c r="AV10" s="30" t="str">
        <f t="shared" ca="1" si="242"/>
        <v>W</v>
      </c>
      <c r="AW10" s="30" t="str">
        <f t="shared" ca="1" si="242"/>
        <v>T</v>
      </c>
      <c r="AX10" s="30" t="str">
        <f t="shared" ref="AX10:AZ10" ca="1" si="243">LEFT(TEXT(AX9,"ddd"),1)</f>
        <v>F</v>
      </c>
      <c r="AY10" s="30" t="str">
        <f t="shared" ca="1" si="243"/>
        <v>S</v>
      </c>
      <c r="AZ10" s="30" t="str">
        <f t="shared" ca="1" si="243"/>
        <v>S</v>
      </c>
      <c r="BA10" s="29" t="str">
        <f t="shared" ca="1" si="242"/>
        <v>M</v>
      </c>
      <c r="BB10" s="30" t="str">
        <f t="shared" ca="1" si="242"/>
        <v>T</v>
      </c>
      <c r="BC10" s="30" t="str">
        <f t="shared" ca="1" si="242"/>
        <v>W</v>
      </c>
      <c r="BD10" s="30" t="str">
        <f t="shared" ca="1" si="242"/>
        <v>T</v>
      </c>
      <c r="BE10" s="30" t="str">
        <f t="shared" ref="BE10:BU10" ca="1" si="244">LEFT(TEXT(BE9,"ddd"),1)</f>
        <v>F</v>
      </c>
      <c r="BF10" s="30" t="str">
        <f t="shared" ca="1" si="244"/>
        <v>S</v>
      </c>
      <c r="BG10" s="30" t="str">
        <f t="shared" ca="1" si="244"/>
        <v>S</v>
      </c>
      <c r="BH10" s="29" t="str">
        <f t="shared" ca="1" si="244"/>
        <v>M</v>
      </c>
      <c r="BI10" s="30" t="str">
        <f t="shared" ca="1" si="244"/>
        <v>T</v>
      </c>
      <c r="BJ10" s="30" t="str">
        <f t="shared" ca="1" si="244"/>
        <v>W</v>
      </c>
      <c r="BK10" s="30" t="str">
        <f t="shared" ca="1" si="244"/>
        <v>T</v>
      </c>
      <c r="BL10" s="30" t="str">
        <f t="shared" ca="1" si="244"/>
        <v>F</v>
      </c>
      <c r="BM10" s="30" t="str">
        <f t="shared" ca="1" si="244"/>
        <v>S</v>
      </c>
      <c r="BN10" s="30" t="str">
        <f t="shared" ca="1" si="244"/>
        <v>S</v>
      </c>
      <c r="BO10" s="29" t="str">
        <f t="shared" ca="1" si="244"/>
        <v>M</v>
      </c>
      <c r="BP10" s="30" t="str">
        <f t="shared" ca="1" si="244"/>
        <v>T</v>
      </c>
      <c r="BQ10" s="30" t="str">
        <f t="shared" ca="1" si="244"/>
        <v>W</v>
      </c>
      <c r="BR10" s="30" t="str">
        <f t="shared" ca="1" si="244"/>
        <v>T</v>
      </c>
      <c r="BS10" s="30" t="str">
        <f t="shared" ca="1" si="244"/>
        <v>F</v>
      </c>
      <c r="BT10" s="30" t="str">
        <f t="shared" ca="1" si="244"/>
        <v>S</v>
      </c>
      <c r="BU10" s="30" t="str">
        <f t="shared" ca="1" si="244"/>
        <v>S</v>
      </c>
      <c r="BV10" s="29" t="str">
        <f t="shared" ref="BV10:CP10" ca="1" si="245">LEFT(TEXT(BV9,"ddd"),1)</f>
        <v>M</v>
      </c>
      <c r="BW10" s="30" t="str">
        <f t="shared" ca="1" si="245"/>
        <v>T</v>
      </c>
      <c r="BX10" s="30" t="str">
        <f t="shared" ca="1" si="245"/>
        <v>W</v>
      </c>
      <c r="BY10" s="30" t="str">
        <f t="shared" ca="1" si="245"/>
        <v>T</v>
      </c>
      <c r="BZ10" s="30" t="str">
        <f t="shared" ca="1" si="245"/>
        <v>F</v>
      </c>
      <c r="CA10" s="30" t="str">
        <f t="shared" ca="1" si="245"/>
        <v>S</v>
      </c>
      <c r="CB10" s="30" t="str">
        <f t="shared" ca="1" si="245"/>
        <v>S</v>
      </c>
      <c r="CC10" s="29" t="str">
        <f t="shared" ca="1" si="245"/>
        <v>M</v>
      </c>
      <c r="CD10" s="30" t="str">
        <f t="shared" ca="1" si="245"/>
        <v>T</v>
      </c>
      <c r="CE10" s="30" t="str">
        <f t="shared" ca="1" si="245"/>
        <v>W</v>
      </c>
      <c r="CF10" s="30" t="str">
        <f t="shared" ca="1" si="245"/>
        <v>T</v>
      </c>
      <c r="CG10" s="30" t="str">
        <f t="shared" ca="1" si="245"/>
        <v>F</v>
      </c>
      <c r="CH10" s="30" t="str">
        <f t="shared" ca="1" si="245"/>
        <v>S</v>
      </c>
      <c r="CI10" s="30" t="str">
        <f t="shared" ca="1" si="245"/>
        <v>S</v>
      </c>
      <c r="CJ10" s="29" t="str">
        <f t="shared" ca="1" si="245"/>
        <v>M</v>
      </c>
      <c r="CK10" s="30" t="str">
        <f t="shared" ca="1" si="245"/>
        <v>T</v>
      </c>
      <c r="CL10" s="30" t="str">
        <f t="shared" ca="1" si="245"/>
        <v>W</v>
      </c>
      <c r="CM10" s="30" t="str">
        <f t="shared" ca="1" si="245"/>
        <v>T</v>
      </c>
      <c r="CN10" s="30" t="str">
        <f t="shared" ca="1" si="245"/>
        <v>F</v>
      </c>
      <c r="CO10" s="30" t="str">
        <f t="shared" ca="1" si="245"/>
        <v>S</v>
      </c>
      <c r="CP10" s="30" t="str">
        <f t="shared" ca="1" si="245"/>
        <v>S</v>
      </c>
      <c r="CQ10" s="29" t="str">
        <f t="shared" ref="CQ10:FB10" ca="1" si="246">LEFT(TEXT(CQ9,"ddd"),1)</f>
        <v>M</v>
      </c>
      <c r="CR10" s="30" t="str">
        <f t="shared" ca="1" si="246"/>
        <v>T</v>
      </c>
      <c r="CS10" s="30" t="str">
        <f t="shared" ca="1" si="246"/>
        <v>W</v>
      </c>
      <c r="CT10" s="30" t="str">
        <f t="shared" ca="1" si="246"/>
        <v>T</v>
      </c>
      <c r="CU10" s="30" t="str">
        <f t="shared" ca="1" si="246"/>
        <v>F</v>
      </c>
      <c r="CV10" s="30" t="str">
        <f t="shared" ca="1" si="246"/>
        <v>S</v>
      </c>
      <c r="CW10" s="30" t="str">
        <f t="shared" ca="1" si="246"/>
        <v>S</v>
      </c>
      <c r="CX10" s="29" t="str">
        <f t="shared" ca="1" si="246"/>
        <v>M</v>
      </c>
      <c r="CY10" s="30" t="str">
        <f t="shared" ca="1" si="246"/>
        <v>T</v>
      </c>
      <c r="CZ10" s="30" t="str">
        <f t="shared" ca="1" si="246"/>
        <v>W</v>
      </c>
      <c r="DA10" s="30" t="str">
        <f t="shared" ca="1" si="246"/>
        <v>T</v>
      </c>
      <c r="DB10" s="30" t="str">
        <f t="shared" ca="1" si="246"/>
        <v>F</v>
      </c>
      <c r="DC10" s="30" t="str">
        <f t="shared" ca="1" si="246"/>
        <v>S</v>
      </c>
      <c r="DD10" s="30" t="str">
        <f t="shared" ca="1" si="246"/>
        <v>S</v>
      </c>
      <c r="DE10" s="29" t="str">
        <f t="shared" ca="1" si="246"/>
        <v>M</v>
      </c>
      <c r="DF10" s="30" t="str">
        <f t="shared" ca="1" si="246"/>
        <v>T</v>
      </c>
      <c r="DG10" s="30" t="str">
        <f t="shared" ca="1" si="246"/>
        <v>W</v>
      </c>
      <c r="DH10" s="30" t="str">
        <f t="shared" ca="1" si="246"/>
        <v>T</v>
      </c>
      <c r="DI10" s="30" t="str">
        <f t="shared" ca="1" si="246"/>
        <v>F</v>
      </c>
      <c r="DJ10" s="30" t="str">
        <f t="shared" ca="1" si="246"/>
        <v>S</v>
      </c>
      <c r="DK10" s="30" t="str">
        <f t="shared" ca="1" si="246"/>
        <v>S</v>
      </c>
      <c r="DL10" s="29" t="str">
        <f t="shared" ca="1" si="246"/>
        <v>M</v>
      </c>
      <c r="DM10" s="30" t="str">
        <f t="shared" ca="1" si="246"/>
        <v>T</v>
      </c>
      <c r="DN10" s="30" t="str">
        <f t="shared" ca="1" si="246"/>
        <v>W</v>
      </c>
      <c r="DO10" s="30" t="str">
        <f t="shared" ca="1" si="246"/>
        <v>T</v>
      </c>
      <c r="DP10" s="30" t="str">
        <f t="shared" ca="1" si="246"/>
        <v>F</v>
      </c>
      <c r="DQ10" s="30" t="str">
        <f t="shared" ca="1" si="246"/>
        <v>S</v>
      </c>
      <c r="DR10" s="30" t="str">
        <f t="shared" ca="1" si="246"/>
        <v>S</v>
      </c>
      <c r="DS10" s="29" t="str">
        <f t="shared" ca="1" si="246"/>
        <v>M</v>
      </c>
      <c r="DT10" s="30" t="str">
        <f t="shared" ca="1" si="246"/>
        <v>T</v>
      </c>
      <c r="DU10" s="30" t="str">
        <f t="shared" ca="1" si="246"/>
        <v>W</v>
      </c>
      <c r="DV10" s="30" t="str">
        <f t="shared" ca="1" si="246"/>
        <v>T</v>
      </c>
      <c r="DW10" s="30" t="str">
        <f t="shared" ca="1" si="246"/>
        <v>F</v>
      </c>
      <c r="DX10" s="30" t="str">
        <f t="shared" ca="1" si="246"/>
        <v>S</v>
      </c>
      <c r="DY10" s="30" t="str">
        <f t="shared" ca="1" si="246"/>
        <v>S</v>
      </c>
      <c r="DZ10" s="29" t="str">
        <f t="shared" ca="1" si="246"/>
        <v>M</v>
      </c>
      <c r="EA10" s="30" t="str">
        <f t="shared" ca="1" si="246"/>
        <v>T</v>
      </c>
      <c r="EB10" s="30" t="str">
        <f t="shared" ca="1" si="246"/>
        <v>W</v>
      </c>
      <c r="EC10" s="30" t="str">
        <f t="shared" ca="1" si="246"/>
        <v>T</v>
      </c>
      <c r="ED10" s="30" t="str">
        <f t="shared" ca="1" si="246"/>
        <v>F</v>
      </c>
      <c r="EE10" s="30" t="str">
        <f t="shared" ca="1" si="246"/>
        <v>S</v>
      </c>
      <c r="EF10" s="30" t="str">
        <f t="shared" ca="1" si="246"/>
        <v>S</v>
      </c>
      <c r="EG10" s="29" t="str">
        <f t="shared" ca="1" si="246"/>
        <v>M</v>
      </c>
      <c r="EH10" s="30" t="str">
        <f t="shared" ca="1" si="246"/>
        <v>T</v>
      </c>
      <c r="EI10" s="30" t="str">
        <f t="shared" ca="1" si="246"/>
        <v>W</v>
      </c>
      <c r="EJ10" s="30" t="str">
        <f t="shared" ca="1" si="246"/>
        <v>T</v>
      </c>
      <c r="EK10" s="30" t="str">
        <f t="shared" ca="1" si="246"/>
        <v>F</v>
      </c>
      <c r="EL10" s="30" t="str">
        <f t="shared" ca="1" si="246"/>
        <v>S</v>
      </c>
      <c r="EM10" s="30" t="str">
        <f t="shared" ca="1" si="246"/>
        <v>S</v>
      </c>
      <c r="EN10" s="29" t="str">
        <f t="shared" ca="1" si="246"/>
        <v>M</v>
      </c>
      <c r="EO10" s="30" t="str">
        <f t="shared" ca="1" si="246"/>
        <v>T</v>
      </c>
      <c r="EP10" s="30" t="str">
        <f t="shared" ca="1" si="246"/>
        <v>W</v>
      </c>
      <c r="EQ10" s="30" t="str">
        <f t="shared" ca="1" si="246"/>
        <v>T</v>
      </c>
      <c r="ER10" s="30" t="str">
        <f t="shared" ca="1" si="246"/>
        <v>F</v>
      </c>
      <c r="ES10" s="30" t="str">
        <f t="shared" ca="1" si="246"/>
        <v>S</v>
      </c>
      <c r="ET10" s="30" t="str">
        <f t="shared" ca="1" si="246"/>
        <v>S</v>
      </c>
      <c r="EU10" s="29" t="str">
        <f t="shared" ca="1" si="246"/>
        <v>M</v>
      </c>
      <c r="EV10" s="30" t="str">
        <f t="shared" ca="1" si="246"/>
        <v>T</v>
      </c>
      <c r="EW10" s="30" t="str">
        <f t="shared" ca="1" si="246"/>
        <v>W</v>
      </c>
      <c r="EX10" s="30" t="str">
        <f t="shared" ca="1" si="246"/>
        <v>T</v>
      </c>
      <c r="EY10" s="30" t="str">
        <f t="shared" ca="1" si="246"/>
        <v>F</v>
      </c>
      <c r="EZ10" s="30" t="str">
        <f t="shared" ca="1" si="246"/>
        <v>S</v>
      </c>
      <c r="FA10" s="30" t="str">
        <f t="shared" ca="1" si="246"/>
        <v>S</v>
      </c>
      <c r="FB10" s="29" t="str">
        <f t="shared" ca="1" si="246"/>
        <v>M</v>
      </c>
      <c r="FC10" s="30" t="str">
        <f t="shared" ref="FC10:HN10" ca="1" si="247">LEFT(TEXT(FC9,"ddd"),1)</f>
        <v>T</v>
      </c>
      <c r="FD10" s="30" t="str">
        <f t="shared" ca="1" si="247"/>
        <v>W</v>
      </c>
      <c r="FE10" s="30" t="str">
        <f t="shared" ca="1" si="247"/>
        <v>T</v>
      </c>
      <c r="FF10" s="30" t="str">
        <f t="shared" ca="1" si="247"/>
        <v>F</v>
      </c>
      <c r="FG10" s="30" t="str">
        <f t="shared" ca="1" si="247"/>
        <v>S</v>
      </c>
      <c r="FH10" s="30" t="str">
        <f t="shared" ca="1" si="247"/>
        <v>S</v>
      </c>
      <c r="FI10" s="29" t="str">
        <f t="shared" ca="1" si="247"/>
        <v>M</v>
      </c>
      <c r="FJ10" s="30" t="str">
        <f t="shared" ca="1" si="247"/>
        <v>T</v>
      </c>
      <c r="FK10" s="30" t="str">
        <f t="shared" ca="1" si="247"/>
        <v>W</v>
      </c>
      <c r="FL10" s="30" t="str">
        <f t="shared" ca="1" si="247"/>
        <v>T</v>
      </c>
      <c r="FM10" s="30" t="str">
        <f t="shared" ca="1" si="247"/>
        <v>F</v>
      </c>
      <c r="FN10" s="30" t="str">
        <f t="shared" ca="1" si="247"/>
        <v>S</v>
      </c>
      <c r="FO10" s="30" t="str">
        <f t="shared" ca="1" si="247"/>
        <v>S</v>
      </c>
      <c r="FP10" s="29" t="str">
        <f t="shared" ca="1" si="247"/>
        <v>M</v>
      </c>
      <c r="FQ10" s="30" t="str">
        <f t="shared" ca="1" si="247"/>
        <v>T</v>
      </c>
      <c r="FR10" s="30" t="str">
        <f t="shared" ca="1" si="247"/>
        <v>W</v>
      </c>
      <c r="FS10" s="30" t="str">
        <f t="shared" ca="1" si="247"/>
        <v>T</v>
      </c>
      <c r="FT10" s="30" t="str">
        <f t="shared" ca="1" si="247"/>
        <v>F</v>
      </c>
      <c r="FU10" s="30" t="str">
        <f t="shared" ca="1" si="247"/>
        <v>S</v>
      </c>
      <c r="FV10" s="30" t="str">
        <f t="shared" ca="1" si="247"/>
        <v>S</v>
      </c>
      <c r="FW10" s="29" t="str">
        <f t="shared" ca="1" si="247"/>
        <v>M</v>
      </c>
      <c r="FX10" s="30" t="str">
        <f t="shared" ca="1" si="247"/>
        <v>T</v>
      </c>
      <c r="FY10" s="30" t="str">
        <f t="shared" ca="1" si="247"/>
        <v>W</v>
      </c>
      <c r="FZ10" s="30" t="str">
        <f t="shared" ca="1" si="247"/>
        <v>T</v>
      </c>
      <c r="GA10" s="30" t="str">
        <f t="shared" ca="1" si="247"/>
        <v>F</v>
      </c>
      <c r="GB10" s="30" t="str">
        <f t="shared" ca="1" si="247"/>
        <v>S</v>
      </c>
      <c r="GC10" s="30" t="str">
        <f t="shared" ca="1" si="247"/>
        <v>S</v>
      </c>
      <c r="GD10" s="29" t="str">
        <f t="shared" ca="1" si="247"/>
        <v>M</v>
      </c>
      <c r="GE10" s="30" t="str">
        <f t="shared" ca="1" si="247"/>
        <v>T</v>
      </c>
      <c r="GF10" s="30" t="str">
        <f t="shared" ca="1" si="247"/>
        <v>W</v>
      </c>
      <c r="GG10" s="30" t="str">
        <f t="shared" ca="1" si="247"/>
        <v>T</v>
      </c>
      <c r="GH10" s="30" t="str">
        <f t="shared" ca="1" si="247"/>
        <v>F</v>
      </c>
      <c r="GI10" s="30" t="str">
        <f t="shared" ca="1" si="247"/>
        <v>S</v>
      </c>
      <c r="GJ10" s="30" t="str">
        <f t="shared" ca="1" si="247"/>
        <v>S</v>
      </c>
      <c r="GK10" s="29" t="str">
        <f t="shared" ca="1" si="247"/>
        <v>M</v>
      </c>
      <c r="GL10" s="30" t="str">
        <f t="shared" ca="1" si="247"/>
        <v>T</v>
      </c>
      <c r="GM10" s="30" t="str">
        <f t="shared" ca="1" si="247"/>
        <v>W</v>
      </c>
      <c r="GN10" s="30" t="str">
        <f t="shared" ca="1" si="247"/>
        <v>T</v>
      </c>
      <c r="GO10" s="30" t="str">
        <f t="shared" ca="1" si="247"/>
        <v>F</v>
      </c>
      <c r="GP10" s="30" t="str">
        <f t="shared" ca="1" si="247"/>
        <v>S</v>
      </c>
      <c r="GQ10" s="30" t="str">
        <f t="shared" ca="1" si="247"/>
        <v>S</v>
      </c>
      <c r="GR10" s="29" t="str">
        <f t="shared" ca="1" si="247"/>
        <v>M</v>
      </c>
      <c r="GS10" s="30" t="str">
        <f t="shared" ca="1" si="247"/>
        <v>T</v>
      </c>
      <c r="GT10" s="30" t="str">
        <f t="shared" ca="1" si="247"/>
        <v>W</v>
      </c>
      <c r="GU10" s="30" t="str">
        <f t="shared" ca="1" si="247"/>
        <v>T</v>
      </c>
      <c r="GV10" s="30" t="str">
        <f t="shared" ca="1" si="247"/>
        <v>F</v>
      </c>
      <c r="GW10" s="30" t="str">
        <f t="shared" ca="1" si="247"/>
        <v>S</v>
      </c>
      <c r="GX10" s="30" t="str">
        <f t="shared" ca="1" si="247"/>
        <v>S</v>
      </c>
      <c r="GY10" s="29" t="str">
        <f t="shared" ca="1" si="247"/>
        <v>M</v>
      </c>
      <c r="GZ10" s="30" t="str">
        <f t="shared" ca="1" si="247"/>
        <v>T</v>
      </c>
      <c r="HA10" s="30" t="str">
        <f t="shared" ca="1" si="247"/>
        <v>W</v>
      </c>
      <c r="HB10" s="30" t="str">
        <f t="shared" ca="1" si="247"/>
        <v>T</v>
      </c>
      <c r="HC10" s="30" t="str">
        <f t="shared" ca="1" si="247"/>
        <v>F</v>
      </c>
      <c r="HD10" s="30" t="str">
        <f t="shared" ca="1" si="247"/>
        <v>S</v>
      </c>
      <c r="HE10" s="30" t="str">
        <f t="shared" ca="1" si="247"/>
        <v>S</v>
      </c>
      <c r="HF10" s="29" t="str">
        <f t="shared" ca="1" si="247"/>
        <v>M</v>
      </c>
      <c r="HG10" s="30" t="str">
        <f t="shared" ca="1" si="247"/>
        <v>T</v>
      </c>
      <c r="HH10" s="30" t="str">
        <f t="shared" ca="1" si="247"/>
        <v>W</v>
      </c>
      <c r="HI10" s="30" t="str">
        <f t="shared" ca="1" si="247"/>
        <v>T</v>
      </c>
      <c r="HJ10" s="30" t="str">
        <f t="shared" ca="1" si="247"/>
        <v>F</v>
      </c>
      <c r="HK10" s="30" t="str">
        <f t="shared" ca="1" si="247"/>
        <v>S</v>
      </c>
      <c r="HL10" s="30" t="str">
        <f t="shared" ca="1" si="247"/>
        <v>S</v>
      </c>
      <c r="HM10" s="29" t="str">
        <f t="shared" ca="1" si="247"/>
        <v>M</v>
      </c>
      <c r="HN10" s="30" t="str">
        <f t="shared" ca="1" si="247"/>
        <v>T</v>
      </c>
      <c r="HO10" s="30" t="str">
        <f t="shared" ref="HO10:JZ10" ca="1" si="248">LEFT(TEXT(HO9,"ddd"),1)</f>
        <v>W</v>
      </c>
      <c r="HP10" s="30" t="str">
        <f t="shared" ca="1" si="248"/>
        <v>T</v>
      </c>
      <c r="HQ10" s="30" t="str">
        <f t="shared" ca="1" si="248"/>
        <v>F</v>
      </c>
      <c r="HR10" s="30" t="str">
        <f t="shared" ca="1" si="248"/>
        <v>S</v>
      </c>
      <c r="HS10" s="30" t="str">
        <f t="shared" ca="1" si="248"/>
        <v>S</v>
      </c>
      <c r="HT10" s="29" t="str">
        <f t="shared" ca="1" si="248"/>
        <v>M</v>
      </c>
      <c r="HU10" s="30" t="str">
        <f t="shared" ca="1" si="248"/>
        <v>T</v>
      </c>
      <c r="HV10" s="30" t="str">
        <f t="shared" ca="1" si="248"/>
        <v>W</v>
      </c>
      <c r="HW10" s="30" t="str">
        <f t="shared" ca="1" si="248"/>
        <v>T</v>
      </c>
      <c r="HX10" s="30" t="str">
        <f t="shared" ca="1" si="248"/>
        <v>F</v>
      </c>
      <c r="HY10" s="30" t="str">
        <f t="shared" ca="1" si="248"/>
        <v>S</v>
      </c>
      <c r="HZ10" s="30" t="str">
        <f t="shared" ca="1" si="248"/>
        <v>S</v>
      </c>
      <c r="IA10" s="29" t="str">
        <f t="shared" ca="1" si="248"/>
        <v>M</v>
      </c>
      <c r="IB10" s="30" t="str">
        <f t="shared" ca="1" si="248"/>
        <v>T</v>
      </c>
      <c r="IC10" s="30" t="str">
        <f t="shared" ca="1" si="248"/>
        <v>W</v>
      </c>
      <c r="ID10" s="30" t="str">
        <f t="shared" ca="1" si="248"/>
        <v>T</v>
      </c>
      <c r="IE10" s="30" t="str">
        <f t="shared" ca="1" si="248"/>
        <v>F</v>
      </c>
      <c r="IF10" s="30" t="str">
        <f t="shared" ca="1" si="248"/>
        <v>S</v>
      </c>
      <c r="IG10" s="30" t="str">
        <f t="shared" ca="1" si="248"/>
        <v>S</v>
      </c>
      <c r="IH10" s="29" t="str">
        <f t="shared" ca="1" si="248"/>
        <v>M</v>
      </c>
      <c r="II10" s="30" t="str">
        <f t="shared" ca="1" si="248"/>
        <v>T</v>
      </c>
      <c r="IJ10" s="30" t="str">
        <f t="shared" ca="1" si="248"/>
        <v>W</v>
      </c>
      <c r="IK10" s="30" t="str">
        <f t="shared" ca="1" si="248"/>
        <v>T</v>
      </c>
      <c r="IL10" s="30" t="str">
        <f t="shared" ca="1" si="248"/>
        <v>F</v>
      </c>
      <c r="IM10" s="30" t="str">
        <f t="shared" ca="1" si="248"/>
        <v>S</v>
      </c>
      <c r="IN10" s="30" t="str">
        <f t="shared" ca="1" si="248"/>
        <v>S</v>
      </c>
      <c r="IO10" s="29" t="str">
        <f t="shared" ca="1" si="248"/>
        <v>M</v>
      </c>
      <c r="IP10" s="30" t="str">
        <f t="shared" ca="1" si="248"/>
        <v>T</v>
      </c>
      <c r="IQ10" s="30" t="str">
        <f t="shared" ca="1" si="248"/>
        <v>W</v>
      </c>
      <c r="IR10" s="30" t="str">
        <f t="shared" ca="1" si="248"/>
        <v>T</v>
      </c>
      <c r="IS10" s="30" t="str">
        <f t="shared" ca="1" si="248"/>
        <v>F</v>
      </c>
      <c r="IT10" s="30" t="str">
        <f t="shared" ca="1" si="248"/>
        <v>S</v>
      </c>
      <c r="IU10" s="30" t="str">
        <f t="shared" ca="1" si="248"/>
        <v>S</v>
      </c>
      <c r="IV10" s="29" t="str">
        <f t="shared" ca="1" si="248"/>
        <v>M</v>
      </c>
      <c r="IW10" s="30" t="str">
        <f t="shared" ca="1" si="248"/>
        <v>T</v>
      </c>
      <c r="IX10" s="30" t="str">
        <f t="shared" ca="1" si="248"/>
        <v>W</v>
      </c>
      <c r="IY10" s="30" t="str">
        <f t="shared" ca="1" si="248"/>
        <v>T</v>
      </c>
      <c r="IZ10" s="30" t="str">
        <f t="shared" ca="1" si="248"/>
        <v>F</v>
      </c>
      <c r="JA10" s="30" t="str">
        <f t="shared" ca="1" si="248"/>
        <v>S</v>
      </c>
      <c r="JB10" s="30" t="str">
        <f t="shared" ca="1" si="248"/>
        <v>S</v>
      </c>
      <c r="JC10" s="29" t="str">
        <f t="shared" ca="1" si="248"/>
        <v>M</v>
      </c>
      <c r="JD10" s="30" t="str">
        <f t="shared" ca="1" si="248"/>
        <v>T</v>
      </c>
      <c r="JE10" s="30" t="str">
        <f t="shared" ca="1" si="248"/>
        <v>W</v>
      </c>
      <c r="JF10" s="30" t="str">
        <f t="shared" ca="1" si="248"/>
        <v>T</v>
      </c>
      <c r="JG10" s="30" t="str">
        <f t="shared" ca="1" si="248"/>
        <v>F</v>
      </c>
      <c r="JH10" s="30" t="str">
        <f t="shared" ca="1" si="248"/>
        <v>S</v>
      </c>
      <c r="JI10" s="30" t="str">
        <f t="shared" ca="1" si="248"/>
        <v>S</v>
      </c>
      <c r="JJ10" s="29" t="str">
        <f t="shared" ca="1" si="248"/>
        <v>M</v>
      </c>
      <c r="JK10" s="30" t="str">
        <f t="shared" ca="1" si="248"/>
        <v>T</v>
      </c>
      <c r="JL10" s="30" t="str">
        <f t="shared" ca="1" si="248"/>
        <v>W</v>
      </c>
      <c r="JM10" s="30" t="str">
        <f t="shared" ca="1" si="248"/>
        <v>T</v>
      </c>
      <c r="JN10" s="30" t="str">
        <f t="shared" ca="1" si="248"/>
        <v>F</v>
      </c>
      <c r="JO10" s="30" t="str">
        <f t="shared" ca="1" si="248"/>
        <v>S</v>
      </c>
      <c r="JP10" s="30" t="str">
        <f t="shared" ca="1" si="248"/>
        <v>S</v>
      </c>
      <c r="JQ10" s="29" t="str">
        <f t="shared" ca="1" si="248"/>
        <v>M</v>
      </c>
      <c r="JR10" s="30" t="str">
        <f t="shared" ca="1" si="248"/>
        <v>T</v>
      </c>
      <c r="JS10" s="30" t="str">
        <f t="shared" ca="1" si="248"/>
        <v>W</v>
      </c>
      <c r="JT10" s="30" t="str">
        <f t="shared" ca="1" si="248"/>
        <v>T</v>
      </c>
      <c r="JU10" s="30" t="str">
        <f t="shared" ca="1" si="248"/>
        <v>F</v>
      </c>
      <c r="JV10" s="30" t="str">
        <f t="shared" ca="1" si="248"/>
        <v>S</v>
      </c>
      <c r="JW10" s="30" t="str">
        <f t="shared" ca="1" si="248"/>
        <v>S</v>
      </c>
      <c r="JX10" s="29" t="str">
        <f t="shared" ca="1" si="248"/>
        <v>M</v>
      </c>
      <c r="JY10" s="30" t="str">
        <f t="shared" ca="1" si="248"/>
        <v>T</v>
      </c>
      <c r="JZ10" s="30" t="str">
        <f t="shared" ca="1" si="248"/>
        <v>W</v>
      </c>
      <c r="KA10" s="30" t="str">
        <f t="shared" ref="KA10:ML10" ca="1" si="249">LEFT(TEXT(KA9,"ddd"),1)</f>
        <v>T</v>
      </c>
      <c r="KB10" s="30" t="str">
        <f t="shared" ca="1" si="249"/>
        <v>F</v>
      </c>
      <c r="KC10" s="30" t="str">
        <f t="shared" ca="1" si="249"/>
        <v>S</v>
      </c>
      <c r="KD10" s="30" t="str">
        <f t="shared" ca="1" si="249"/>
        <v>S</v>
      </c>
      <c r="KE10" s="29" t="str">
        <f t="shared" ca="1" si="249"/>
        <v>M</v>
      </c>
      <c r="KF10" s="30" t="str">
        <f t="shared" ca="1" si="249"/>
        <v>T</v>
      </c>
      <c r="KG10" s="30" t="str">
        <f t="shared" ca="1" si="249"/>
        <v>W</v>
      </c>
      <c r="KH10" s="30" t="str">
        <f t="shared" ca="1" si="249"/>
        <v>T</v>
      </c>
      <c r="KI10" s="30" t="str">
        <f t="shared" ca="1" si="249"/>
        <v>F</v>
      </c>
      <c r="KJ10" s="30" t="str">
        <f t="shared" ca="1" si="249"/>
        <v>S</v>
      </c>
      <c r="KK10" s="30" t="str">
        <f t="shared" ca="1" si="249"/>
        <v>S</v>
      </c>
      <c r="KL10" s="29" t="str">
        <f t="shared" ca="1" si="249"/>
        <v>M</v>
      </c>
      <c r="KM10" s="30" t="str">
        <f t="shared" ca="1" si="249"/>
        <v>T</v>
      </c>
      <c r="KN10" s="30" t="str">
        <f t="shared" ca="1" si="249"/>
        <v>W</v>
      </c>
      <c r="KO10" s="30" t="str">
        <f t="shared" ca="1" si="249"/>
        <v>T</v>
      </c>
      <c r="KP10" s="30" t="str">
        <f t="shared" ca="1" si="249"/>
        <v>F</v>
      </c>
      <c r="KQ10" s="30" t="str">
        <f t="shared" ca="1" si="249"/>
        <v>S</v>
      </c>
      <c r="KR10" s="30" t="str">
        <f t="shared" ca="1" si="249"/>
        <v>S</v>
      </c>
      <c r="KS10" s="29" t="str">
        <f t="shared" ca="1" si="249"/>
        <v>M</v>
      </c>
      <c r="KT10" s="30" t="str">
        <f t="shared" ca="1" si="249"/>
        <v>T</v>
      </c>
      <c r="KU10" s="30" t="str">
        <f t="shared" ca="1" si="249"/>
        <v>W</v>
      </c>
      <c r="KV10" s="30" t="str">
        <f t="shared" ca="1" si="249"/>
        <v>T</v>
      </c>
      <c r="KW10" s="30" t="str">
        <f t="shared" ca="1" si="249"/>
        <v>F</v>
      </c>
      <c r="KX10" s="30" t="str">
        <f t="shared" ca="1" si="249"/>
        <v>S</v>
      </c>
      <c r="KY10" s="30" t="str">
        <f t="shared" ca="1" si="249"/>
        <v>S</v>
      </c>
      <c r="KZ10" s="29" t="str">
        <f t="shared" ca="1" si="249"/>
        <v>M</v>
      </c>
      <c r="LA10" s="30" t="str">
        <f t="shared" ca="1" si="249"/>
        <v>T</v>
      </c>
      <c r="LB10" s="30" t="str">
        <f t="shared" ca="1" si="249"/>
        <v>W</v>
      </c>
      <c r="LC10" s="30" t="str">
        <f t="shared" ca="1" si="249"/>
        <v>T</v>
      </c>
      <c r="LD10" s="30" t="str">
        <f t="shared" ca="1" si="249"/>
        <v>F</v>
      </c>
      <c r="LE10" s="30" t="str">
        <f t="shared" ca="1" si="249"/>
        <v>S</v>
      </c>
      <c r="LF10" s="30" t="str">
        <f t="shared" ca="1" si="249"/>
        <v>S</v>
      </c>
      <c r="LG10" s="29" t="str">
        <f t="shared" ca="1" si="249"/>
        <v>M</v>
      </c>
      <c r="LH10" s="30" t="str">
        <f t="shared" ca="1" si="249"/>
        <v>T</v>
      </c>
      <c r="LI10" s="30" t="str">
        <f t="shared" ca="1" si="249"/>
        <v>W</v>
      </c>
      <c r="LJ10" s="30" t="str">
        <f t="shared" ca="1" si="249"/>
        <v>T</v>
      </c>
      <c r="LK10" s="30" t="str">
        <f t="shared" ca="1" si="249"/>
        <v>F</v>
      </c>
      <c r="LL10" s="30" t="str">
        <f t="shared" ca="1" si="249"/>
        <v>S</v>
      </c>
      <c r="LM10" s="30" t="str">
        <f t="shared" ca="1" si="249"/>
        <v>S</v>
      </c>
      <c r="LN10" s="29" t="str">
        <f t="shared" ca="1" si="249"/>
        <v>M</v>
      </c>
      <c r="LO10" s="30" t="str">
        <f t="shared" ca="1" si="249"/>
        <v>T</v>
      </c>
      <c r="LP10" s="30" t="str">
        <f t="shared" ca="1" si="249"/>
        <v>W</v>
      </c>
      <c r="LQ10" s="30" t="str">
        <f t="shared" ca="1" si="249"/>
        <v>T</v>
      </c>
      <c r="LR10" s="30" t="str">
        <f t="shared" ca="1" si="249"/>
        <v>F</v>
      </c>
      <c r="LS10" s="30" t="str">
        <f t="shared" ca="1" si="249"/>
        <v>S</v>
      </c>
      <c r="LT10" s="30" t="str">
        <f t="shared" ca="1" si="249"/>
        <v>S</v>
      </c>
      <c r="LU10" s="29" t="str">
        <f t="shared" ca="1" si="249"/>
        <v>M</v>
      </c>
      <c r="LV10" s="30" t="str">
        <f t="shared" ca="1" si="249"/>
        <v>T</v>
      </c>
      <c r="LW10" s="30" t="str">
        <f t="shared" ca="1" si="249"/>
        <v>W</v>
      </c>
      <c r="LX10" s="30" t="str">
        <f t="shared" ca="1" si="249"/>
        <v>T</v>
      </c>
      <c r="LY10" s="30" t="str">
        <f t="shared" ca="1" si="249"/>
        <v>F</v>
      </c>
      <c r="LZ10" s="30" t="str">
        <f t="shared" ca="1" si="249"/>
        <v>S</v>
      </c>
      <c r="MA10" s="30" t="str">
        <f t="shared" ca="1" si="249"/>
        <v>S</v>
      </c>
      <c r="MB10" s="29" t="str">
        <f t="shared" ca="1" si="249"/>
        <v>M</v>
      </c>
      <c r="MC10" s="30" t="str">
        <f t="shared" ca="1" si="249"/>
        <v>T</v>
      </c>
      <c r="MD10" s="30" t="str">
        <f t="shared" ca="1" si="249"/>
        <v>W</v>
      </c>
      <c r="ME10" s="30" t="str">
        <f t="shared" ca="1" si="249"/>
        <v>T</v>
      </c>
      <c r="MF10" s="30" t="str">
        <f t="shared" ca="1" si="249"/>
        <v>F</v>
      </c>
      <c r="MG10" s="30" t="str">
        <f t="shared" ca="1" si="249"/>
        <v>S</v>
      </c>
      <c r="MH10" s="30" t="str">
        <f t="shared" ca="1" si="249"/>
        <v>S</v>
      </c>
      <c r="MI10" s="29" t="str">
        <f t="shared" ca="1" si="249"/>
        <v>M</v>
      </c>
      <c r="MJ10" s="30" t="str">
        <f t="shared" ca="1" si="249"/>
        <v>T</v>
      </c>
      <c r="MK10" s="30" t="str">
        <f t="shared" ca="1" si="249"/>
        <v>W</v>
      </c>
      <c r="ML10" s="30" t="str">
        <f t="shared" ca="1" si="249"/>
        <v>T</v>
      </c>
      <c r="MM10" s="30" t="str">
        <f t="shared" ref="MM10:NQ10" ca="1" si="250">LEFT(TEXT(MM9,"ddd"),1)</f>
        <v>F</v>
      </c>
      <c r="MN10" s="30" t="str">
        <f t="shared" ca="1" si="250"/>
        <v>S</v>
      </c>
      <c r="MO10" s="30" t="str">
        <f t="shared" ca="1" si="250"/>
        <v>S</v>
      </c>
      <c r="MP10" s="29" t="str">
        <f t="shared" ca="1" si="250"/>
        <v>M</v>
      </c>
      <c r="MQ10" s="30" t="str">
        <f t="shared" ca="1" si="250"/>
        <v>T</v>
      </c>
      <c r="MR10" s="30" t="str">
        <f t="shared" ca="1" si="250"/>
        <v>W</v>
      </c>
      <c r="MS10" s="30" t="str">
        <f t="shared" ca="1" si="250"/>
        <v>T</v>
      </c>
      <c r="MT10" s="30" t="str">
        <f t="shared" ca="1" si="250"/>
        <v>F</v>
      </c>
      <c r="MU10" s="30" t="str">
        <f t="shared" ca="1" si="250"/>
        <v>S</v>
      </c>
      <c r="MV10" s="30" t="str">
        <f t="shared" ca="1" si="250"/>
        <v>S</v>
      </c>
      <c r="MW10" s="29" t="str">
        <f t="shared" ca="1" si="250"/>
        <v>M</v>
      </c>
      <c r="MX10" s="30" t="str">
        <f t="shared" ca="1" si="250"/>
        <v>T</v>
      </c>
      <c r="MY10" s="30" t="str">
        <f t="shared" ca="1" si="250"/>
        <v>W</v>
      </c>
      <c r="MZ10" s="30" t="str">
        <f t="shared" ca="1" si="250"/>
        <v>T</v>
      </c>
      <c r="NA10" s="30" t="str">
        <f t="shared" ca="1" si="250"/>
        <v>F</v>
      </c>
      <c r="NB10" s="30" t="str">
        <f t="shared" ca="1" si="250"/>
        <v>S</v>
      </c>
      <c r="NC10" s="30" t="str">
        <f t="shared" ca="1" si="250"/>
        <v>S</v>
      </c>
      <c r="ND10" s="29" t="str">
        <f t="shared" ca="1" si="250"/>
        <v>M</v>
      </c>
      <c r="NE10" s="30" t="str">
        <f t="shared" ca="1" si="250"/>
        <v>T</v>
      </c>
      <c r="NF10" s="30" t="str">
        <f t="shared" ca="1" si="250"/>
        <v>W</v>
      </c>
      <c r="NG10" s="30" t="str">
        <f t="shared" ca="1" si="250"/>
        <v>T</v>
      </c>
      <c r="NH10" s="30" t="str">
        <f t="shared" ca="1" si="250"/>
        <v>F</v>
      </c>
      <c r="NI10" s="30" t="str">
        <f t="shared" ca="1" si="250"/>
        <v>S</v>
      </c>
      <c r="NJ10" s="30" t="str">
        <f t="shared" ca="1" si="250"/>
        <v>S</v>
      </c>
      <c r="NK10" s="29" t="str">
        <f t="shared" ca="1" si="250"/>
        <v>M</v>
      </c>
      <c r="NL10" s="30" t="str">
        <f t="shared" ca="1" si="250"/>
        <v>T</v>
      </c>
      <c r="NM10" s="30" t="str">
        <f t="shared" ca="1" si="250"/>
        <v>W</v>
      </c>
      <c r="NN10" s="30" t="str">
        <f t="shared" ca="1" si="250"/>
        <v>T</v>
      </c>
      <c r="NO10" s="30" t="str">
        <f t="shared" ca="1" si="250"/>
        <v>F</v>
      </c>
      <c r="NP10" s="30" t="str">
        <f t="shared" ca="1" si="250"/>
        <v>S</v>
      </c>
      <c r="NQ10" s="30" t="str">
        <f t="shared" ca="1" si="250"/>
        <v>S</v>
      </c>
    </row>
    <row r="11" spans="1:381" s="54" customFormat="1" ht="30" customHeight="1" thickBot="1" x14ac:dyDescent="0.2">
      <c r="A11" s="91"/>
      <c r="B11" s="46" t="s">
        <v>14</v>
      </c>
      <c r="C11" s="46"/>
      <c r="D11" s="47"/>
      <c r="E11" s="48"/>
      <c r="F11" s="49"/>
      <c r="G11" s="50"/>
      <c r="H11" s="51"/>
      <c r="I11" s="96"/>
      <c r="J11" s="52" t="str">
        <f t="shared" ref="J11:J101" si="251">IF(OR(ISBLANK(task_start),ISBLANK(task_end)),"",task_end-task_start+1)</f>
        <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row>
    <row r="12" spans="1:381" s="8" customFormat="1" ht="30" customHeight="1" thickBot="1" x14ac:dyDescent="0.2">
      <c r="A12" s="91"/>
      <c r="B12" s="31">
        <v>1</v>
      </c>
      <c r="C12" s="31" t="s">
        <v>16</v>
      </c>
      <c r="D12" s="10" t="s">
        <v>40</v>
      </c>
      <c r="E12" s="11">
        <v>1</v>
      </c>
      <c r="F12" s="5">
        <f ca="1">+G5</f>
        <v>45839</v>
      </c>
      <c r="G12" s="5">
        <f ca="1">+F12+H12-1</f>
        <v>45840</v>
      </c>
      <c r="H12" s="21">
        <v>2</v>
      </c>
      <c r="I12" s="97"/>
      <c r="J12" s="6">
        <f t="shared" ca="1" si="251"/>
        <v>2</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row>
    <row r="13" spans="1:381" s="8" customFormat="1" ht="30" customHeight="1" thickBot="1" x14ac:dyDescent="0.2">
      <c r="A13" s="91"/>
      <c r="B13" s="31">
        <v>2</v>
      </c>
      <c r="C13" s="31" t="s">
        <v>17</v>
      </c>
      <c r="D13" s="10" t="s">
        <v>118</v>
      </c>
      <c r="E13" s="11">
        <v>0.9</v>
      </c>
      <c r="F13" s="5">
        <f ca="1">F12+2</f>
        <v>45841</v>
      </c>
      <c r="G13" s="5">
        <f t="shared" ref="G13:G25" ca="1" si="252">+F13+H13-1</f>
        <v>45855</v>
      </c>
      <c r="H13" s="21">
        <v>15</v>
      </c>
      <c r="I13" s="97"/>
      <c r="J13" s="6"/>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row>
    <row r="14" spans="1:381" s="8" customFormat="1" ht="30" customHeight="1" thickBot="1" x14ac:dyDescent="0.2">
      <c r="A14" s="91"/>
      <c r="B14" s="31">
        <v>3</v>
      </c>
      <c r="C14" s="31" t="s">
        <v>18</v>
      </c>
      <c r="D14" s="10" t="s">
        <v>23</v>
      </c>
      <c r="E14" s="11">
        <v>0.8</v>
      </c>
      <c r="F14" s="5">
        <f ca="1">F13+3</f>
        <v>45844</v>
      </c>
      <c r="G14" s="5">
        <f t="shared" ref="G14:G23" ca="1" si="253">+F14+H14-1</f>
        <v>45858</v>
      </c>
      <c r="H14" s="21">
        <v>15</v>
      </c>
      <c r="I14" s="97"/>
      <c r="J14" s="6"/>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row>
    <row r="15" spans="1:381" s="8" customFormat="1" ht="30" customHeight="1" thickBot="1" x14ac:dyDescent="0.2">
      <c r="A15" s="91"/>
      <c r="B15" s="34">
        <f>+B14+0.1</f>
        <v>3.1</v>
      </c>
      <c r="C15" s="34" t="s">
        <v>64</v>
      </c>
      <c r="D15" s="10" t="s">
        <v>24</v>
      </c>
      <c r="E15" s="11">
        <v>0.7</v>
      </c>
      <c r="F15" s="5">
        <f ca="1">F14+4</f>
        <v>45848</v>
      </c>
      <c r="G15" s="5">
        <f t="shared" ca="1" si="253"/>
        <v>45857</v>
      </c>
      <c r="H15" s="21">
        <v>10</v>
      </c>
      <c r="I15" s="97"/>
      <c r="J15" s="6"/>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row>
    <row r="16" spans="1:381" s="8" customFormat="1" ht="30" customHeight="1" thickBot="1" x14ac:dyDescent="0.2">
      <c r="A16" s="91"/>
      <c r="B16" s="34">
        <f t="shared" ref="B16:B17" si="254">+B15+0.1</f>
        <v>3.2</v>
      </c>
      <c r="C16" s="34" t="s">
        <v>32</v>
      </c>
      <c r="D16" s="10" t="s">
        <v>35</v>
      </c>
      <c r="E16" s="11">
        <v>0.6</v>
      </c>
      <c r="F16" s="5">
        <f ca="1">F15+4</f>
        <v>45852</v>
      </c>
      <c r="G16" s="5">
        <f t="shared" ca="1" si="253"/>
        <v>45860</v>
      </c>
      <c r="H16" s="21">
        <v>9</v>
      </c>
      <c r="I16" s="97"/>
      <c r="J16" s="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row>
    <row r="17" spans="1:381" s="8" customFormat="1" ht="30" customHeight="1" thickBot="1" x14ac:dyDescent="0.2">
      <c r="A17" s="91"/>
      <c r="B17" s="34">
        <f t="shared" si="254"/>
        <v>3.3000000000000003</v>
      </c>
      <c r="C17" s="34" t="s">
        <v>33</v>
      </c>
      <c r="D17" s="10" t="s">
        <v>34</v>
      </c>
      <c r="E17" s="11">
        <v>0.5</v>
      </c>
      <c r="F17" s="5">
        <f ca="1">F16+4</f>
        <v>45856</v>
      </c>
      <c r="G17" s="5">
        <f t="shared" ca="1" si="253"/>
        <v>45870</v>
      </c>
      <c r="H17" s="21">
        <v>15</v>
      </c>
      <c r="I17" s="97"/>
      <c r="J17" s="6"/>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row>
    <row r="18" spans="1:381" s="8" customFormat="1" ht="30" customHeight="1" thickBot="1" x14ac:dyDescent="0.2">
      <c r="A18" s="91"/>
      <c r="B18" s="31">
        <v>4</v>
      </c>
      <c r="C18" s="31" t="s">
        <v>19</v>
      </c>
      <c r="D18" s="10" t="s">
        <v>23</v>
      </c>
      <c r="E18" s="11">
        <v>0.4</v>
      </c>
      <c r="F18" s="5">
        <f ca="1">F17+5</f>
        <v>45861</v>
      </c>
      <c r="G18" s="5">
        <f t="shared" ca="1" si="253"/>
        <v>45875</v>
      </c>
      <c r="H18" s="21">
        <v>15</v>
      </c>
      <c r="I18" s="97"/>
      <c r="J18" s="6"/>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row>
    <row r="19" spans="1:381" s="8" customFormat="1" ht="30" customHeight="1" thickBot="1" x14ac:dyDescent="0.2">
      <c r="A19" s="91"/>
      <c r="B19" s="34">
        <f>+B18+0.1</f>
        <v>4.0999999999999996</v>
      </c>
      <c r="C19" s="34" t="s">
        <v>36</v>
      </c>
      <c r="D19" s="10" t="s">
        <v>24</v>
      </c>
      <c r="E19" s="11">
        <v>0.3</v>
      </c>
      <c r="F19" s="5">
        <f t="shared" ref="F19:F24" ca="1" si="255">F18+5</f>
        <v>45866</v>
      </c>
      <c r="G19" s="5">
        <f t="shared" ca="1" si="253"/>
        <v>45875</v>
      </c>
      <c r="H19" s="21">
        <v>10</v>
      </c>
      <c r="I19" s="97"/>
      <c r="J19" s="6"/>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row>
    <row r="20" spans="1:381" s="8" customFormat="1" ht="30" customHeight="1" thickBot="1" x14ac:dyDescent="0.2">
      <c r="A20" s="91"/>
      <c r="B20" s="34">
        <f>+B19+0.1</f>
        <v>4.1999999999999993</v>
      </c>
      <c r="C20" s="34" t="s">
        <v>37</v>
      </c>
      <c r="D20" s="10" t="s">
        <v>24</v>
      </c>
      <c r="E20" s="11">
        <v>0.2</v>
      </c>
      <c r="F20" s="5">
        <f t="shared" ca="1" si="255"/>
        <v>45871</v>
      </c>
      <c r="G20" s="5">
        <f t="shared" ca="1" si="253"/>
        <v>45879</v>
      </c>
      <c r="H20" s="21">
        <v>9</v>
      </c>
      <c r="I20" s="97"/>
      <c r="J20" s="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row>
    <row r="21" spans="1:381" s="8" customFormat="1" ht="30" customHeight="1" thickBot="1" x14ac:dyDescent="0.2">
      <c r="A21" s="91"/>
      <c r="B21" s="34">
        <f t="shared" ref="B21" si="256">+B20+0.1</f>
        <v>4.2999999999999989</v>
      </c>
      <c r="C21" s="34" t="s">
        <v>38</v>
      </c>
      <c r="D21" s="10" t="s">
        <v>35</v>
      </c>
      <c r="E21" s="11">
        <v>9.9999999999999103E-2</v>
      </c>
      <c r="F21" s="5">
        <f ca="1">F20+5</f>
        <v>45876</v>
      </c>
      <c r="G21" s="5">
        <f t="shared" ca="1" si="253"/>
        <v>45890</v>
      </c>
      <c r="H21" s="21">
        <v>15</v>
      </c>
      <c r="I21" s="97"/>
      <c r="J21" s="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row>
    <row r="22" spans="1:381" s="8" customFormat="1" ht="30" customHeight="1" thickBot="1" x14ac:dyDescent="0.2">
      <c r="A22" s="91"/>
      <c r="B22" s="31">
        <v>5</v>
      </c>
      <c r="C22" s="31" t="s">
        <v>20</v>
      </c>
      <c r="D22" s="10" t="s">
        <v>22</v>
      </c>
      <c r="E22" s="11">
        <v>0.08</v>
      </c>
      <c r="F22" s="5">
        <f t="shared" ca="1" si="255"/>
        <v>45881</v>
      </c>
      <c r="G22" s="5">
        <f t="shared" ca="1" si="253"/>
        <v>45895</v>
      </c>
      <c r="H22" s="21">
        <v>15</v>
      </c>
      <c r="I22" s="97"/>
      <c r="J22" s="6"/>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row>
    <row r="23" spans="1:381" s="8" customFormat="1" ht="30" customHeight="1" thickBot="1" x14ac:dyDescent="0.2">
      <c r="A23" s="91"/>
      <c r="B23" s="31">
        <v>6</v>
      </c>
      <c r="C23" s="31" t="s">
        <v>21</v>
      </c>
      <c r="D23" s="10" t="s">
        <v>24</v>
      </c>
      <c r="E23" s="11">
        <v>0.05</v>
      </c>
      <c r="F23" s="5">
        <f t="shared" ca="1" si="255"/>
        <v>45886</v>
      </c>
      <c r="G23" s="5">
        <f t="shared" ca="1" si="253"/>
        <v>45900</v>
      </c>
      <c r="H23" s="21">
        <v>15</v>
      </c>
      <c r="I23" s="97"/>
      <c r="J23" s="6"/>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row>
    <row r="24" spans="1:381" s="8" customFormat="1" ht="30" customHeight="1" thickBot="1" x14ac:dyDescent="0.2">
      <c r="A24" s="91"/>
      <c r="B24" s="31">
        <v>7</v>
      </c>
      <c r="C24" s="31" t="s">
        <v>41</v>
      </c>
      <c r="D24" s="10" t="s">
        <v>42</v>
      </c>
      <c r="E24" s="11">
        <v>0</v>
      </c>
      <c r="F24" s="5">
        <f t="shared" ca="1" si="255"/>
        <v>45891</v>
      </c>
      <c r="G24" s="5">
        <f t="shared" ca="1" si="252"/>
        <v>45905</v>
      </c>
      <c r="H24" s="21">
        <v>15</v>
      </c>
      <c r="I24" s="97"/>
      <c r="J24" s="6"/>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row>
    <row r="25" spans="1:381" s="8" customFormat="1" ht="30" customHeight="1" thickBot="1" x14ac:dyDescent="0.2">
      <c r="A25" s="91"/>
      <c r="B25" s="31">
        <v>8</v>
      </c>
      <c r="C25" s="9"/>
      <c r="D25" s="10"/>
      <c r="E25" s="11">
        <v>0</v>
      </c>
      <c r="F25" s="5"/>
      <c r="G25" s="5">
        <f t="shared" si="252"/>
        <v>0</v>
      </c>
      <c r="H25" s="21">
        <v>1</v>
      </c>
      <c r="I25" s="97"/>
      <c r="J25" s="6"/>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row>
    <row r="26" spans="1:381" s="63" customFormat="1" ht="30" customHeight="1" thickBot="1" x14ac:dyDescent="0.2">
      <c r="A26" s="91"/>
      <c r="B26" s="55" t="s">
        <v>61</v>
      </c>
      <c r="C26" s="55"/>
      <c r="D26" s="56"/>
      <c r="E26" s="57"/>
      <c r="F26" s="58"/>
      <c r="G26" s="59"/>
      <c r="H26" s="60"/>
      <c r="I26" s="96"/>
      <c r="J26" s="61" t="str">
        <f t="shared" si="251"/>
        <v/>
      </c>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row>
    <row r="27" spans="1:381" s="8" customFormat="1" ht="30" customHeight="1" thickBot="1" x14ac:dyDescent="0.2">
      <c r="A27" s="91"/>
      <c r="B27" s="33">
        <v>1</v>
      </c>
      <c r="C27" s="33" t="s">
        <v>25</v>
      </c>
      <c r="D27" s="13" t="s">
        <v>39</v>
      </c>
      <c r="E27" s="14">
        <v>1</v>
      </c>
      <c r="F27" s="15">
        <f ca="1">F12+15</f>
        <v>45854</v>
      </c>
      <c r="G27" s="15">
        <f ca="1">F27+H27-1</f>
        <v>45868</v>
      </c>
      <c r="H27" s="24">
        <v>15</v>
      </c>
      <c r="I27" s="97"/>
      <c r="J27" s="6">
        <f t="shared" ca="1" si="251"/>
        <v>15</v>
      </c>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row>
    <row r="28" spans="1:381" s="8" customFormat="1" ht="30" customHeight="1" thickBot="1" x14ac:dyDescent="0.2">
      <c r="A28" s="90"/>
      <c r="B28" s="12">
        <f>B27+0.1</f>
        <v>1.1000000000000001</v>
      </c>
      <c r="C28" s="32" t="s">
        <v>26</v>
      </c>
      <c r="D28" s="13" t="s">
        <v>58</v>
      </c>
      <c r="E28" s="14">
        <v>0.9</v>
      </c>
      <c r="F28" s="15">
        <f ca="1">F27+5</f>
        <v>45859</v>
      </c>
      <c r="G28" s="15">
        <f t="shared" ref="G28:G49" ca="1" si="257">F28+H28-1</f>
        <v>45880</v>
      </c>
      <c r="H28" s="24">
        <v>22</v>
      </c>
      <c r="I28" s="97"/>
      <c r="J28" s="6">
        <f t="shared" ca="1" si="251"/>
        <v>22</v>
      </c>
      <c r="K28" s="27"/>
      <c r="L28" s="27"/>
      <c r="M28" s="27"/>
      <c r="N28" s="27"/>
      <c r="O28" s="27"/>
      <c r="P28" s="27"/>
      <c r="Q28" s="27"/>
      <c r="R28" s="27"/>
      <c r="S28" s="27"/>
      <c r="T28" s="27"/>
      <c r="U28" s="27"/>
      <c r="V28" s="27"/>
      <c r="W28" s="28"/>
      <c r="X28" s="28"/>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row>
    <row r="29" spans="1:381" s="8" customFormat="1" ht="30" customHeight="1" thickBot="1" x14ac:dyDescent="0.2">
      <c r="A29" s="90"/>
      <c r="B29" s="12">
        <f t="shared" ref="B29:B31" si="258">B28+0.1</f>
        <v>1.2000000000000002</v>
      </c>
      <c r="C29" s="32" t="s">
        <v>27</v>
      </c>
      <c r="D29" s="13" t="s">
        <v>59</v>
      </c>
      <c r="E29" s="14">
        <v>0.8</v>
      </c>
      <c r="F29" s="15">
        <f ca="1">F28+7</f>
        <v>45866</v>
      </c>
      <c r="G29" s="15">
        <f t="shared" ref="G29:G39" ca="1" si="259">F29+H29-1</f>
        <v>45898</v>
      </c>
      <c r="H29" s="24">
        <v>33</v>
      </c>
      <c r="I29" s="97"/>
      <c r="J29" s="6">
        <f t="shared" ca="1" si="251"/>
        <v>33</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row>
    <row r="30" spans="1:381" s="8" customFormat="1" ht="30" customHeight="1" thickBot="1" x14ac:dyDescent="0.2">
      <c r="A30" s="90"/>
      <c r="B30" s="12">
        <f t="shared" si="258"/>
        <v>1.3000000000000003</v>
      </c>
      <c r="C30" s="32" t="s">
        <v>28</v>
      </c>
      <c r="D30" s="13" t="s">
        <v>59</v>
      </c>
      <c r="E30" s="14">
        <v>0.7</v>
      </c>
      <c r="F30" s="15">
        <f t="shared" ref="F29:F49" ca="1" si="260">F29+10</f>
        <v>45876</v>
      </c>
      <c r="G30" s="15">
        <f t="shared" ca="1" si="259"/>
        <v>45895</v>
      </c>
      <c r="H30" s="24">
        <v>20</v>
      </c>
      <c r="I30" s="97"/>
      <c r="J30" s="6"/>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row>
    <row r="31" spans="1:381" s="8" customFormat="1" ht="30" customHeight="1" thickBot="1" x14ac:dyDescent="0.2">
      <c r="A31" s="90"/>
      <c r="B31" s="12">
        <f t="shared" si="258"/>
        <v>1.4000000000000004</v>
      </c>
      <c r="C31" s="32" t="s">
        <v>29</v>
      </c>
      <c r="D31" s="13" t="s">
        <v>39</v>
      </c>
      <c r="E31" s="14">
        <v>0.6</v>
      </c>
      <c r="F31" s="15">
        <f t="shared" ca="1" si="260"/>
        <v>45886</v>
      </c>
      <c r="G31" s="15">
        <f t="shared" ca="1" si="259"/>
        <v>45896</v>
      </c>
      <c r="H31" s="24">
        <v>11</v>
      </c>
      <c r="I31" s="97"/>
      <c r="J31" s="6"/>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row>
    <row r="32" spans="1:381" s="8" customFormat="1" ht="30" customHeight="1" thickBot="1" x14ac:dyDescent="0.2">
      <c r="A32" s="90"/>
      <c r="B32" s="33">
        <v>2</v>
      </c>
      <c r="C32" s="33" t="s">
        <v>30</v>
      </c>
      <c r="D32" s="13" t="s">
        <v>58</v>
      </c>
      <c r="E32" s="14">
        <v>0.5</v>
      </c>
      <c r="F32" s="15">
        <f t="shared" ca="1" si="260"/>
        <v>45896</v>
      </c>
      <c r="G32" s="15">
        <f t="shared" ca="1" si="259"/>
        <v>45910</v>
      </c>
      <c r="H32" s="24">
        <v>15</v>
      </c>
      <c r="I32" s="97"/>
      <c r="J32" s="6"/>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row>
    <row r="33" spans="1:381" s="8" customFormat="1" ht="30" customHeight="1" thickBot="1" x14ac:dyDescent="0.2">
      <c r="A33" s="90"/>
      <c r="B33" s="12">
        <f>B32+0.1</f>
        <v>2.1</v>
      </c>
      <c r="C33" s="32" t="s">
        <v>31</v>
      </c>
      <c r="D33" s="13" t="s">
        <v>39</v>
      </c>
      <c r="E33" s="14">
        <v>0.5</v>
      </c>
      <c r="F33" s="15">
        <f t="shared" ca="1" si="260"/>
        <v>45906</v>
      </c>
      <c r="G33" s="15">
        <f t="shared" ca="1" si="259"/>
        <v>45923</v>
      </c>
      <c r="H33" s="24">
        <v>18</v>
      </c>
      <c r="I33" s="97"/>
      <c r="J33" s="6">
        <f t="shared" ca="1" si="251"/>
        <v>18</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row>
    <row r="34" spans="1:381" s="8" customFormat="1" ht="30" customHeight="1" thickBot="1" x14ac:dyDescent="0.2">
      <c r="A34" s="90"/>
      <c r="B34" s="12">
        <f t="shared" ref="B34:B35" si="261">B33+0.1</f>
        <v>2.2000000000000002</v>
      </c>
      <c r="C34" s="32" t="s">
        <v>43</v>
      </c>
      <c r="D34" s="13" t="s">
        <v>59</v>
      </c>
      <c r="E34" s="14">
        <v>0.5</v>
      </c>
      <c r="F34" s="15">
        <f t="shared" ca="1" si="260"/>
        <v>45916</v>
      </c>
      <c r="G34" s="15">
        <f t="shared" ca="1" si="259"/>
        <v>45923</v>
      </c>
      <c r="H34" s="24">
        <v>8</v>
      </c>
      <c r="I34" s="98"/>
      <c r="J34" s="24">
        <v>10</v>
      </c>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c r="IU34" s="27"/>
      <c r="IV34" s="27"/>
      <c r="IW34" s="27"/>
      <c r="IX34" s="27"/>
      <c r="IY34" s="27"/>
      <c r="IZ34" s="27"/>
      <c r="JA34" s="27"/>
      <c r="JB34" s="27"/>
      <c r="JC34" s="27"/>
      <c r="JD34" s="27"/>
      <c r="JE34" s="27"/>
      <c r="JF34" s="27"/>
      <c r="JG34" s="27"/>
      <c r="JH34" s="27"/>
      <c r="JI34" s="27"/>
      <c r="JJ34" s="27"/>
      <c r="JK34" s="27"/>
      <c r="JL34" s="27"/>
      <c r="JM34" s="27"/>
      <c r="JN34" s="27"/>
      <c r="JO34" s="27"/>
      <c r="JP34" s="27"/>
      <c r="JQ34" s="27"/>
      <c r="JR34" s="27"/>
      <c r="JS34" s="27"/>
      <c r="JT34" s="27"/>
      <c r="JU34" s="27"/>
      <c r="JV34" s="27"/>
      <c r="JW34" s="27"/>
      <c r="JX34" s="27"/>
      <c r="JY34" s="27"/>
      <c r="JZ34" s="27"/>
      <c r="KA34" s="27"/>
      <c r="KB34" s="27"/>
      <c r="KC34" s="27"/>
      <c r="KD34" s="27"/>
      <c r="KE34" s="27"/>
      <c r="KF34" s="27"/>
      <c r="KG34" s="27"/>
      <c r="KH34" s="27"/>
      <c r="KI34" s="27"/>
      <c r="KJ34" s="27"/>
      <c r="KK34" s="27"/>
      <c r="KL34" s="27"/>
      <c r="KM34" s="27"/>
      <c r="KN34" s="27"/>
      <c r="KO34" s="27"/>
      <c r="KP34" s="27"/>
      <c r="KQ34" s="27"/>
      <c r="KR34" s="27"/>
      <c r="KS34" s="27"/>
      <c r="KT34" s="27"/>
      <c r="KU34" s="27"/>
      <c r="KV34" s="27"/>
      <c r="KW34" s="27"/>
      <c r="KX34" s="27"/>
      <c r="KY34" s="27"/>
      <c r="KZ34" s="27"/>
      <c r="LA34" s="27"/>
      <c r="LB34" s="27"/>
      <c r="LC34" s="27"/>
      <c r="LD34" s="27"/>
      <c r="LE34" s="27"/>
      <c r="LF34" s="27"/>
      <c r="LG34" s="27"/>
      <c r="LH34" s="27"/>
      <c r="LI34" s="27"/>
      <c r="LJ34" s="27"/>
      <c r="LK34" s="27"/>
      <c r="LL34" s="27"/>
      <c r="LM34" s="27"/>
      <c r="LN34" s="27"/>
      <c r="LO34" s="27"/>
      <c r="LP34" s="27"/>
      <c r="LQ34" s="27"/>
      <c r="LR34" s="27"/>
      <c r="LS34" s="27"/>
      <c r="LT34" s="27"/>
      <c r="LU34" s="27"/>
      <c r="LV34" s="27"/>
      <c r="LW34" s="27"/>
      <c r="LX34" s="27"/>
      <c r="LY34" s="27"/>
      <c r="LZ34" s="27"/>
      <c r="MA34" s="27"/>
      <c r="MB34" s="27"/>
      <c r="MC34" s="27"/>
      <c r="MD34" s="27"/>
      <c r="ME34" s="27"/>
      <c r="MF34" s="27"/>
      <c r="MG34" s="27"/>
      <c r="MH34" s="27"/>
      <c r="MI34" s="27"/>
      <c r="MJ34" s="27"/>
      <c r="MK34" s="27"/>
      <c r="ML34" s="27"/>
      <c r="MM34" s="27"/>
      <c r="MN34" s="27"/>
      <c r="MO34" s="27"/>
      <c r="MP34" s="27"/>
      <c r="MQ34" s="27"/>
      <c r="MR34" s="27"/>
      <c r="MS34" s="27"/>
      <c r="MT34" s="27"/>
      <c r="MU34" s="27"/>
      <c r="MV34" s="27"/>
      <c r="MW34" s="27"/>
      <c r="MX34" s="27"/>
      <c r="MY34" s="27"/>
      <c r="MZ34" s="27"/>
      <c r="NA34" s="27"/>
      <c r="NB34" s="27"/>
      <c r="NC34" s="27"/>
      <c r="ND34" s="27"/>
      <c r="NE34" s="27"/>
      <c r="NF34" s="27"/>
      <c r="NG34" s="27"/>
      <c r="NH34" s="27"/>
      <c r="NI34" s="27"/>
      <c r="NJ34" s="27"/>
      <c r="NK34" s="27"/>
      <c r="NL34" s="27"/>
      <c r="NM34" s="27"/>
      <c r="NN34" s="27"/>
      <c r="NO34" s="27"/>
      <c r="NP34" s="27"/>
      <c r="NQ34" s="27"/>
    </row>
    <row r="35" spans="1:381" s="8" customFormat="1" ht="30" customHeight="1" thickBot="1" x14ac:dyDescent="0.2">
      <c r="A35" s="90"/>
      <c r="B35" s="12">
        <f t="shared" si="261"/>
        <v>2.3000000000000003</v>
      </c>
      <c r="C35" s="32" t="s">
        <v>44</v>
      </c>
      <c r="D35" s="13" t="s">
        <v>58</v>
      </c>
      <c r="E35" s="14">
        <v>0.5</v>
      </c>
      <c r="F35" s="15">
        <f t="shared" ca="1" si="260"/>
        <v>45926</v>
      </c>
      <c r="G35" s="15">
        <f t="shared" ca="1" si="259"/>
        <v>45932</v>
      </c>
      <c r="H35" s="24">
        <v>7</v>
      </c>
      <c r="I35" s="97"/>
      <c r="J35" s="6">
        <f t="shared" ca="1" si="251"/>
        <v>7</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c r="IU35" s="27"/>
      <c r="IV35" s="27"/>
      <c r="IW35" s="27"/>
      <c r="IX35" s="27"/>
      <c r="IY35" s="27"/>
      <c r="IZ35" s="27"/>
      <c r="JA35" s="27"/>
      <c r="JB35" s="27"/>
      <c r="JC35" s="27"/>
      <c r="JD35" s="27"/>
      <c r="JE35" s="27"/>
      <c r="JF35" s="27"/>
      <c r="JG35" s="27"/>
      <c r="JH35" s="27"/>
      <c r="JI35" s="27"/>
      <c r="JJ35" s="27"/>
      <c r="JK35" s="27"/>
      <c r="JL35" s="27"/>
      <c r="JM35" s="27"/>
      <c r="JN35" s="27"/>
      <c r="JO35" s="27"/>
      <c r="JP35" s="27"/>
      <c r="JQ35" s="27"/>
      <c r="JR35" s="27"/>
      <c r="JS35" s="27"/>
      <c r="JT35" s="27"/>
      <c r="JU35" s="27"/>
      <c r="JV35" s="27"/>
      <c r="JW35" s="27"/>
      <c r="JX35" s="27"/>
      <c r="JY35" s="27"/>
      <c r="JZ35" s="27"/>
      <c r="KA35" s="27"/>
      <c r="KB35" s="27"/>
      <c r="KC35" s="27"/>
      <c r="KD35" s="27"/>
      <c r="KE35" s="27"/>
      <c r="KF35" s="27"/>
      <c r="KG35" s="27"/>
      <c r="KH35" s="27"/>
      <c r="KI35" s="27"/>
      <c r="KJ35" s="27"/>
      <c r="KK35" s="27"/>
      <c r="KL35" s="27"/>
      <c r="KM35" s="27"/>
      <c r="KN35" s="27"/>
      <c r="KO35" s="27"/>
      <c r="KP35" s="27"/>
      <c r="KQ35" s="27"/>
      <c r="KR35" s="27"/>
      <c r="KS35" s="27"/>
      <c r="KT35" s="27"/>
      <c r="KU35" s="27"/>
      <c r="KV35" s="27"/>
      <c r="KW35" s="27"/>
      <c r="KX35" s="27"/>
      <c r="KY35" s="27"/>
      <c r="KZ35" s="27"/>
      <c r="LA35" s="27"/>
      <c r="LB35" s="27"/>
      <c r="LC35" s="27"/>
      <c r="LD35" s="27"/>
      <c r="LE35" s="27"/>
      <c r="LF35" s="27"/>
      <c r="LG35" s="27"/>
      <c r="LH35" s="27"/>
      <c r="LI35" s="27"/>
      <c r="LJ35" s="27"/>
      <c r="LK35" s="27"/>
      <c r="LL35" s="27"/>
      <c r="LM35" s="27"/>
      <c r="LN35" s="27"/>
      <c r="LO35" s="27"/>
      <c r="LP35" s="27"/>
      <c r="LQ35" s="27"/>
      <c r="LR35" s="27"/>
      <c r="LS35" s="27"/>
      <c r="LT35" s="27"/>
      <c r="LU35" s="27"/>
      <c r="LV35" s="27"/>
      <c r="LW35" s="27"/>
      <c r="LX35" s="27"/>
      <c r="LY35" s="27"/>
      <c r="LZ35" s="27"/>
      <c r="MA35" s="27"/>
      <c r="MB35" s="27"/>
      <c r="MC35" s="27"/>
      <c r="MD35" s="27"/>
      <c r="ME35" s="27"/>
      <c r="MF35" s="27"/>
      <c r="MG35" s="27"/>
      <c r="MH35" s="27"/>
      <c r="MI35" s="27"/>
      <c r="MJ35" s="27"/>
      <c r="MK35" s="27"/>
      <c r="ML35" s="27"/>
      <c r="MM35" s="27"/>
      <c r="MN35" s="27"/>
      <c r="MO35" s="27"/>
      <c r="MP35" s="27"/>
      <c r="MQ35" s="27"/>
      <c r="MR35" s="27"/>
      <c r="MS35" s="27"/>
      <c r="MT35" s="27"/>
      <c r="MU35" s="27"/>
      <c r="MV35" s="27"/>
      <c r="MW35" s="27"/>
      <c r="MX35" s="27"/>
      <c r="MY35" s="27"/>
      <c r="MZ35" s="27"/>
      <c r="NA35" s="27"/>
      <c r="NB35" s="27"/>
      <c r="NC35" s="27"/>
      <c r="ND35" s="27"/>
      <c r="NE35" s="27"/>
      <c r="NF35" s="27"/>
      <c r="NG35" s="27"/>
      <c r="NH35" s="27"/>
      <c r="NI35" s="27"/>
      <c r="NJ35" s="27"/>
      <c r="NK35" s="27"/>
      <c r="NL35" s="27"/>
      <c r="NM35" s="27"/>
      <c r="NN35" s="27"/>
      <c r="NO35" s="27"/>
      <c r="NP35" s="27"/>
      <c r="NQ35" s="27"/>
    </row>
    <row r="36" spans="1:381" s="8" customFormat="1" ht="30" customHeight="1" thickBot="1" x14ac:dyDescent="0.2">
      <c r="A36" s="90"/>
      <c r="B36" s="12">
        <f t="shared" ref="B36" si="262">B35+0.1</f>
        <v>2.4000000000000004</v>
      </c>
      <c r="C36" s="32" t="s">
        <v>45</v>
      </c>
      <c r="D36" s="13" t="s">
        <v>39</v>
      </c>
      <c r="E36" s="14">
        <v>0.5</v>
      </c>
      <c r="F36" s="15">
        <f t="shared" ca="1" si="260"/>
        <v>45936</v>
      </c>
      <c r="G36" s="15">
        <f t="shared" ca="1" si="259"/>
        <v>45946</v>
      </c>
      <c r="H36" s="24">
        <v>11</v>
      </c>
      <c r="I36" s="97"/>
      <c r="J36" s="6">
        <f t="shared" ca="1" si="251"/>
        <v>11</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c r="IU36" s="27"/>
      <c r="IV36" s="27"/>
      <c r="IW36" s="27"/>
      <c r="IX36" s="27"/>
      <c r="IY36" s="27"/>
      <c r="IZ36" s="27"/>
      <c r="JA36" s="27"/>
      <c r="JB36" s="27"/>
      <c r="JC36" s="27"/>
      <c r="JD36" s="27"/>
      <c r="JE36" s="27"/>
      <c r="JF36" s="27"/>
      <c r="JG36" s="27"/>
      <c r="JH36" s="27"/>
      <c r="JI36" s="27"/>
      <c r="JJ36" s="27"/>
      <c r="JK36" s="27"/>
      <c r="JL36" s="27"/>
      <c r="JM36" s="27"/>
      <c r="JN36" s="27"/>
      <c r="JO36" s="27"/>
      <c r="JP36" s="27"/>
      <c r="JQ36" s="27"/>
      <c r="JR36" s="27"/>
      <c r="JS36" s="27"/>
      <c r="JT36" s="27"/>
      <c r="JU36" s="27"/>
      <c r="JV36" s="27"/>
      <c r="JW36" s="27"/>
      <c r="JX36" s="27"/>
      <c r="JY36" s="27"/>
      <c r="JZ36" s="27"/>
      <c r="KA36" s="27"/>
      <c r="KB36" s="27"/>
      <c r="KC36" s="27"/>
      <c r="KD36" s="27"/>
      <c r="KE36" s="27"/>
      <c r="KF36" s="27"/>
      <c r="KG36" s="27"/>
      <c r="KH36" s="27"/>
      <c r="KI36" s="27"/>
      <c r="KJ36" s="27"/>
      <c r="KK36" s="27"/>
      <c r="KL36" s="27"/>
      <c r="KM36" s="27"/>
      <c r="KN36" s="27"/>
      <c r="KO36" s="27"/>
      <c r="KP36" s="27"/>
      <c r="KQ36" s="27"/>
      <c r="KR36" s="27"/>
      <c r="KS36" s="27"/>
      <c r="KT36" s="27"/>
      <c r="KU36" s="27"/>
      <c r="KV36" s="27"/>
      <c r="KW36" s="27"/>
      <c r="KX36" s="27"/>
      <c r="KY36" s="27"/>
      <c r="KZ36" s="27"/>
      <c r="LA36" s="27"/>
      <c r="LB36" s="27"/>
      <c r="LC36" s="27"/>
      <c r="LD36" s="27"/>
      <c r="LE36" s="27"/>
      <c r="LF36" s="27"/>
      <c r="LG36" s="27"/>
      <c r="LH36" s="27"/>
      <c r="LI36" s="27"/>
      <c r="LJ36" s="27"/>
      <c r="LK36" s="27"/>
      <c r="LL36" s="27"/>
      <c r="LM36" s="27"/>
      <c r="LN36" s="27"/>
      <c r="LO36" s="27"/>
      <c r="LP36" s="27"/>
      <c r="LQ36" s="27"/>
      <c r="LR36" s="27"/>
      <c r="LS36" s="27"/>
      <c r="LT36" s="27"/>
      <c r="LU36" s="27"/>
      <c r="LV36" s="27"/>
      <c r="LW36" s="27"/>
      <c r="LX36" s="27"/>
      <c r="LY36" s="27"/>
      <c r="LZ36" s="27"/>
      <c r="MA36" s="27"/>
      <c r="MB36" s="27"/>
      <c r="MC36" s="27"/>
      <c r="MD36" s="27"/>
      <c r="ME36" s="27"/>
      <c r="MF36" s="27"/>
      <c r="MG36" s="27"/>
      <c r="MH36" s="27"/>
      <c r="MI36" s="27"/>
      <c r="MJ36" s="27"/>
      <c r="MK36" s="27"/>
      <c r="ML36" s="27"/>
      <c r="MM36" s="27"/>
      <c r="MN36" s="27"/>
      <c r="MO36" s="27"/>
      <c r="MP36" s="27"/>
      <c r="MQ36" s="27"/>
      <c r="MR36" s="27"/>
      <c r="MS36" s="27"/>
      <c r="MT36" s="27"/>
      <c r="MU36" s="27"/>
      <c r="MV36" s="27"/>
      <c r="MW36" s="27"/>
      <c r="MX36" s="27"/>
      <c r="MY36" s="27"/>
      <c r="MZ36" s="27"/>
      <c r="NA36" s="27"/>
      <c r="NB36" s="27"/>
      <c r="NC36" s="27"/>
      <c r="ND36" s="27"/>
      <c r="NE36" s="27"/>
      <c r="NF36" s="27"/>
      <c r="NG36" s="27"/>
      <c r="NH36" s="27"/>
      <c r="NI36" s="27"/>
      <c r="NJ36" s="27"/>
      <c r="NK36" s="27"/>
      <c r="NL36" s="27"/>
      <c r="NM36" s="27"/>
      <c r="NN36" s="27"/>
      <c r="NO36" s="27"/>
      <c r="NP36" s="27"/>
      <c r="NQ36" s="27"/>
    </row>
    <row r="37" spans="1:381" s="8" customFormat="1" ht="30" customHeight="1" thickBot="1" x14ac:dyDescent="0.2">
      <c r="A37" s="90"/>
      <c r="B37" s="33">
        <v>3</v>
      </c>
      <c r="C37" s="33" t="s">
        <v>46</v>
      </c>
      <c r="D37" s="13" t="s">
        <v>58</v>
      </c>
      <c r="E37" s="14">
        <v>0.4</v>
      </c>
      <c r="F37" s="15">
        <f t="shared" ca="1" si="260"/>
        <v>45946</v>
      </c>
      <c r="G37" s="15">
        <f t="shared" ca="1" si="259"/>
        <v>45960</v>
      </c>
      <c r="H37" s="24">
        <v>15</v>
      </c>
      <c r="I37" s="97"/>
      <c r="J37" s="6"/>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c r="IU37" s="27"/>
      <c r="IV37" s="27"/>
      <c r="IW37" s="27"/>
      <c r="IX37" s="27"/>
      <c r="IY37" s="27"/>
      <c r="IZ37" s="27"/>
      <c r="JA37" s="27"/>
      <c r="JB37" s="27"/>
      <c r="JC37" s="27"/>
      <c r="JD37" s="27"/>
      <c r="JE37" s="27"/>
      <c r="JF37" s="27"/>
      <c r="JG37" s="27"/>
      <c r="JH37" s="27"/>
      <c r="JI37" s="27"/>
      <c r="JJ37" s="27"/>
      <c r="JK37" s="27"/>
      <c r="JL37" s="27"/>
      <c r="JM37" s="27"/>
      <c r="JN37" s="27"/>
      <c r="JO37" s="27"/>
      <c r="JP37" s="27"/>
      <c r="JQ37" s="27"/>
      <c r="JR37" s="27"/>
      <c r="JS37" s="27"/>
      <c r="JT37" s="27"/>
      <c r="JU37" s="27"/>
      <c r="JV37" s="27"/>
      <c r="JW37" s="27"/>
      <c r="JX37" s="27"/>
      <c r="JY37" s="27"/>
      <c r="JZ37" s="27"/>
      <c r="KA37" s="27"/>
      <c r="KB37" s="27"/>
      <c r="KC37" s="27"/>
      <c r="KD37" s="27"/>
      <c r="KE37" s="27"/>
      <c r="KF37" s="27"/>
      <c r="KG37" s="27"/>
      <c r="KH37" s="27"/>
      <c r="KI37" s="27"/>
      <c r="KJ37" s="27"/>
      <c r="KK37" s="27"/>
      <c r="KL37" s="27"/>
      <c r="KM37" s="27"/>
      <c r="KN37" s="27"/>
      <c r="KO37" s="27"/>
      <c r="KP37" s="27"/>
      <c r="KQ37" s="27"/>
      <c r="KR37" s="27"/>
      <c r="KS37" s="27"/>
      <c r="KT37" s="27"/>
      <c r="KU37" s="27"/>
      <c r="KV37" s="27"/>
      <c r="KW37" s="27"/>
      <c r="KX37" s="27"/>
      <c r="KY37" s="27"/>
      <c r="KZ37" s="27"/>
      <c r="LA37" s="27"/>
      <c r="LB37" s="27"/>
      <c r="LC37" s="27"/>
      <c r="LD37" s="27"/>
      <c r="LE37" s="27"/>
      <c r="LF37" s="27"/>
      <c r="LG37" s="27"/>
      <c r="LH37" s="27"/>
      <c r="LI37" s="27"/>
      <c r="LJ37" s="27"/>
      <c r="LK37" s="27"/>
      <c r="LL37" s="27"/>
      <c r="LM37" s="27"/>
      <c r="LN37" s="27"/>
      <c r="LO37" s="27"/>
      <c r="LP37" s="27"/>
      <c r="LQ37" s="27"/>
      <c r="LR37" s="27"/>
      <c r="LS37" s="27"/>
      <c r="LT37" s="27"/>
      <c r="LU37" s="27"/>
      <c r="LV37" s="27"/>
      <c r="LW37" s="27"/>
      <c r="LX37" s="27"/>
      <c r="LY37" s="27"/>
      <c r="LZ37" s="27"/>
      <c r="MA37" s="27"/>
      <c r="MB37" s="27"/>
      <c r="MC37" s="27"/>
      <c r="MD37" s="27"/>
      <c r="ME37" s="27"/>
      <c r="MF37" s="27"/>
      <c r="MG37" s="27"/>
      <c r="MH37" s="27"/>
      <c r="MI37" s="27"/>
      <c r="MJ37" s="27"/>
      <c r="MK37" s="27"/>
      <c r="ML37" s="27"/>
      <c r="MM37" s="27"/>
      <c r="MN37" s="27"/>
      <c r="MO37" s="27"/>
      <c r="MP37" s="27"/>
      <c r="MQ37" s="27"/>
      <c r="MR37" s="27"/>
      <c r="MS37" s="27"/>
      <c r="MT37" s="27"/>
      <c r="MU37" s="27"/>
      <c r="MV37" s="27"/>
      <c r="MW37" s="27"/>
      <c r="MX37" s="27"/>
      <c r="MY37" s="27"/>
      <c r="MZ37" s="27"/>
      <c r="NA37" s="27"/>
      <c r="NB37" s="27"/>
      <c r="NC37" s="27"/>
      <c r="ND37" s="27"/>
      <c r="NE37" s="27"/>
      <c r="NF37" s="27"/>
      <c r="NG37" s="27"/>
      <c r="NH37" s="27"/>
      <c r="NI37" s="27"/>
      <c r="NJ37" s="27"/>
      <c r="NK37" s="27"/>
      <c r="NL37" s="27"/>
      <c r="NM37" s="27"/>
      <c r="NN37" s="27"/>
      <c r="NO37" s="27"/>
      <c r="NP37" s="27"/>
      <c r="NQ37" s="27"/>
    </row>
    <row r="38" spans="1:381" s="8" customFormat="1" ht="30" customHeight="1" thickBot="1" x14ac:dyDescent="0.2">
      <c r="A38" s="90"/>
      <c r="B38" s="33">
        <f>+B37+1</f>
        <v>4</v>
      </c>
      <c r="C38" s="33" t="s">
        <v>47</v>
      </c>
      <c r="D38" s="13" t="s">
        <v>58</v>
      </c>
      <c r="E38" s="14">
        <v>0.3</v>
      </c>
      <c r="F38" s="15">
        <f t="shared" ca="1" si="260"/>
        <v>45956</v>
      </c>
      <c r="G38" s="15">
        <f t="shared" ca="1" si="259"/>
        <v>45977</v>
      </c>
      <c r="H38" s="24">
        <v>22</v>
      </c>
      <c r="I38" s="97"/>
      <c r="J38" s="6"/>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c r="IU38" s="27"/>
      <c r="IV38" s="27"/>
      <c r="IW38" s="27"/>
      <c r="IX38" s="27"/>
      <c r="IY38" s="27"/>
      <c r="IZ38" s="27"/>
      <c r="JA38" s="27"/>
      <c r="JB38" s="27"/>
      <c r="JC38" s="27"/>
      <c r="JD38" s="27"/>
      <c r="JE38" s="27"/>
      <c r="JF38" s="27"/>
      <c r="JG38" s="27"/>
      <c r="JH38" s="27"/>
      <c r="JI38" s="27"/>
      <c r="JJ38" s="27"/>
      <c r="JK38" s="27"/>
      <c r="JL38" s="27"/>
      <c r="JM38" s="27"/>
      <c r="JN38" s="27"/>
      <c r="JO38" s="27"/>
      <c r="JP38" s="27"/>
      <c r="JQ38" s="27"/>
      <c r="JR38" s="27"/>
      <c r="JS38" s="27"/>
      <c r="JT38" s="27"/>
      <c r="JU38" s="27"/>
      <c r="JV38" s="27"/>
      <c r="JW38" s="27"/>
      <c r="JX38" s="27"/>
      <c r="JY38" s="27"/>
      <c r="JZ38" s="27"/>
      <c r="KA38" s="27"/>
      <c r="KB38" s="27"/>
      <c r="KC38" s="27"/>
      <c r="KD38" s="27"/>
      <c r="KE38" s="27"/>
      <c r="KF38" s="27"/>
      <c r="KG38" s="27"/>
      <c r="KH38" s="27"/>
      <c r="KI38" s="27"/>
      <c r="KJ38" s="27"/>
      <c r="KK38" s="27"/>
      <c r="KL38" s="27"/>
      <c r="KM38" s="27"/>
      <c r="KN38" s="27"/>
      <c r="KO38" s="27"/>
      <c r="KP38" s="27"/>
      <c r="KQ38" s="27"/>
      <c r="KR38" s="27"/>
      <c r="KS38" s="27"/>
      <c r="KT38" s="27"/>
      <c r="KU38" s="27"/>
      <c r="KV38" s="27"/>
      <c r="KW38" s="27"/>
      <c r="KX38" s="27"/>
      <c r="KY38" s="27"/>
      <c r="KZ38" s="27"/>
      <c r="LA38" s="27"/>
      <c r="LB38" s="27"/>
      <c r="LC38" s="27"/>
      <c r="LD38" s="27"/>
      <c r="LE38" s="27"/>
      <c r="LF38" s="27"/>
      <c r="LG38" s="27"/>
      <c r="LH38" s="27"/>
      <c r="LI38" s="27"/>
      <c r="LJ38" s="27"/>
      <c r="LK38" s="27"/>
      <c r="LL38" s="27"/>
      <c r="LM38" s="27"/>
      <c r="LN38" s="27"/>
      <c r="LO38" s="27"/>
      <c r="LP38" s="27"/>
      <c r="LQ38" s="27"/>
      <c r="LR38" s="27"/>
      <c r="LS38" s="27"/>
      <c r="LT38" s="27"/>
      <c r="LU38" s="27"/>
      <c r="LV38" s="27"/>
      <c r="LW38" s="27"/>
      <c r="LX38" s="27"/>
      <c r="LY38" s="27"/>
      <c r="LZ38" s="27"/>
      <c r="MA38" s="27"/>
      <c r="MB38" s="27"/>
      <c r="MC38" s="27"/>
      <c r="MD38" s="27"/>
      <c r="ME38" s="27"/>
      <c r="MF38" s="27"/>
      <c r="MG38" s="27"/>
      <c r="MH38" s="27"/>
      <c r="MI38" s="27"/>
      <c r="MJ38" s="27"/>
      <c r="MK38" s="27"/>
      <c r="ML38" s="27"/>
      <c r="MM38" s="27"/>
      <c r="MN38" s="27"/>
      <c r="MO38" s="27"/>
      <c r="MP38" s="27"/>
      <c r="MQ38" s="27"/>
      <c r="MR38" s="27"/>
      <c r="MS38" s="27"/>
      <c r="MT38" s="27"/>
      <c r="MU38" s="27"/>
      <c r="MV38" s="27"/>
      <c r="MW38" s="27"/>
      <c r="MX38" s="27"/>
      <c r="MY38" s="27"/>
      <c r="MZ38" s="27"/>
      <c r="NA38" s="27"/>
      <c r="NB38" s="27"/>
      <c r="NC38" s="27"/>
      <c r="ND38" s="27"/>
      <c r="NE38" s="27"/>
      <c r="NF38" s="27"/>
      <c r="NG38" s="27"/>
      <c r="NH38" s="27"/>
      <c r="NI38" s="27"/>
      <c r="NJ38" s="27"/>
      <c r="NK38" s="27"/>
      <c r="NL38" s="27"/>
      <c r="NM38" s="27"/>
      <c r="NN38" s="27"/>
      <c r="NO38" s="27"/>
      <c r="NP38" s="27"/>
      <c r="NQ38" s="27"/>
    </row>
    <row r="39" spans="1:381" s="8" customFormat="1" ht="30" customHeight="1" thickBot="1" x14ac:dyDescent="0.2">
      <c r="A39" s="90"/>
      <c r="B39" s="33">
        <f t="shared" ref="B39:B42" si="263">+B38+1</f>
        <v>5</v>
      </c>
      <c r="C39" s="33" t="s">
        <v>48</v>
      </c>
      <c r="D39" s="13" t="s">
        <v>58</v>
      </c>
      <c r="E39" s="14">
        <v>0.2</v>
      </c>
      <c r="F39" s="15">
        <f t="shared" ca="1" si="260"/>
        <v>45966</v>
      </c>
      <c r="G39" s="15">
        <f t="shared" ca="1" si="259"/>
        <v>45995</v>
      </c>
      <c r="H39" s="24">
        <v>30</v>
      </c>
      <c r="I39" s="97"/>
      <c r="J39" s="6"/>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c r="IU39" s="27"/>
      <c r="IV39" s="27"/>
      <c r="IW39" s="27"/>
      <c r="IX39" s="27"/>
      <c r="IY39" s="27"/>
      <c r="IZ39" s="27"/>
      <c r="JA39" s="27"/>
      <c r="JB39" s="27"/>
      <c r="JC39" s="27"/>
      <c r="JD39" s="27"/>
      <c r="JE39" s="27"/>
      <c r="JF39" s="27"/>
      <c r="JG39" s="27"/>
      <c r="JH39" s="27"/>
      <c r="JI39" s="27"/>
      <c r="JJ39" s="27"/>
      <c r="JK39" s="27"/>
      <c r="JL39" s="27"/>
      <c r="JM39" s="27"/>
      <c r="JN39" s="27"/>
      <c r="JO39" s="27"/>
      <c r="JP39" s="27"/>
      <c r="JQ39" s="27"/>
      <c r="JR39" s="27"/>
      <c r="JS39" s="27"/>
      <c r="JT39" s="27"/>
      <c r="JU39" s="27"/>
      <c r="JV39" s="27"/>
      <c r="JW39" s="27"/>
      <c r="JX39" s="27"/>
      <c r="JY39" s="27"/>
      <c r="JZ39" s="27"/>
      <c r="KA39" s="27"/>
      <c r="KB39" s="27"/>
      <c r="KC39" s="27"/>
      <c r="KD39" s="27"/>
      <c r="KE39" s="27"/>
      <c r="KF39" s="27"/>
      <c r="KG39" s="27"/>
      <c r="KH39" s="27"/>
      <c r="KI39" s="27"/>
      <c r="KJ39" s="27"/>
      <c r="KK39" s="27"/>
      <c r="KL39" s="27"/>
      <c r="KM39" s="27"/>
      <c r="KN39" s="27"/>
      <c r="KO39" s="27"/>
      <c r="KP39" s="27"/>
      <c r="KQ39" s="27"/>
      <c r="KR39" s="27"/>
      <c r="KS39" s="27"/>
      <c r="KT39" s="27"/>
      <c r="KU39" s="27"/>
      <c r="KV39" s="27"/>
      <c r="KW39" s="27"/>
      <c r="KX39" s="27"/>
      <c r="KY39" s="27"/>
      <c r="KZ39" s="27"/>
      <c r="LA39" s="27"/>
      <c r="LB39" s="27"/>
      <c r="LC39" s="27"/>
      <c r="LD39" s="27"/>
      <c r="LE39" s="27"/>
      <c r="LF39" s="27"/>
      <c r="LG39" s="27"/>
      <c r="LH39" s="27"/>
      <c r="LI39" s="27"/>
      <c r="LJ39" s="27"/>
      <c r="LK39" s="27"/>
      <c r="LL39" s="27"/>
      <c r="LM39" s="27"/>
      <c r="LN39" s="27"/>
      <c r="LO39" s="27"/>
      <c r="LP39" s="27"/>
      <c r="LQ39" s="27"/>
      <c r="LR39" s="27"/>
      <c r="LS39" s="27"/>
      <c r="LT39" s="27"/>
      <c r="LU39" s="27"/>
      <c r="LV39" s="27"/>
      <c r="LW39" s="27"/>
      <c r="LX39" s="27"/>
      <c r="LY39" s="27"/>
      <c r="LZ39" s="27"/>
      <c r="MA39" s="27"/>
      <c r="MB39" s="27"/>
      <c r="MC39" s="27"/>
      <c r="MD39" s="27"/>
      <c r="ME39" s="27"/>
      <c r="MF39" s="27"/>
      <c r="MG39" s="27"/>
      <c r="MH39" s="27"/>
      <c r="MI39" s="27"/>
      <c r="MJ39" s="27"/>
      <c r="MK39" s="27"/>
      <c r="ML39" s="27"/>
      <c r="MM39" s="27"/>
      <c r="MN39" s="27"/>
      <c r="MO39" s="27"/>
      <c r="MP39" s="27"/>
      <c r="MQ39" s="27"/>
      <c r="MR39" s="27"/>
      <c r="MS39" s="27"/>
      <c r="MT39" s="27"/>
      <c r="MU39" s="27"/>
      <c r="MV39" s="27"/>
      <c r="MW39" s="27"/>
      <c r="MX39" s="27"/>
      <c r="MY39" s="27"/>
      <c r="MZ39" s="27"/>
      <c r="NA39" s="27"/>
      <c r="NB39" s="27"/>
      <c r="NC39" s="27"/>
      <c r="ND39" s="27"/>
      <c r="NE39" s="27"/>
      <c r="NF39" s="27"/>
      <c r="NG39" s="27"/>
      <c r="NH39" s="27"/>
      <c r="NI39" s="27"/>
      <c r="NJ39" s="27"/>
      <c r="NK39" s="27"/>
      <c r="NL39" s="27"/>
      <c r="NM39" s="27"/>
      <c r="NN39" s="27"/>
      <c r="NO39" s="27"/>
      <c r="NP39" s="27"/>
      <c r="NQ39" s="27"/>
    </row>
    <row r="40" spans="1:381" s="8" customFormat="1" ht="30" customHeight="1" thickBot="1" x14ac:dyDescent="0.2">
      <c r="A40" s="90"/>
      <c r="B40" s="33">
        <f t="shared" si="263"/>
        <v>6</v>
      </c>
      <c r="C40" s="33" t="s">
        <v>49</v>
      </c>
      <c r="D40" s="13" t="s">
        <v>58</v>
      </c>
      <c r="E40" s="14">
        <v>0.2</v>
      </c>
      <c r="F40" s="15">
        <f t="shared" ca="1" si="260"/>
        <v>45976</v>
      </c>
      <c r="G40" s="15">
        <f t="shared" ca="1" si="257"/>
        <v>45990</v>
      </c>
      <c r="H40" s="24">
        <v>15</v>
      </c>
      <c r="I40" s="97"/>
      <c r="J40" s="6"/>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c r="IV40" s="27"/>
      <c r="IW40" s="27"/>
      <c r="IX40" s="27"/>
      <c r="IY40" s="27"/>
      <c r="IZ40" s="27"/>
      <c r="JA40" s="27"/>
      <c r="JB40" s="27"/>
      <c r="JC40" s="27"/>
      <c r="JD40" s="27"/>
      <c r="JE40" s="27"/>
      <c r="JF40" s="27"/>
      <c r="JG40" s="27"/>
      <c r="JH40" s="27"/>
      <c r="JI40" s="27"/>
      <c r="JJ40" s="27"/>
      <c r="JK40" s="27"/>
      <c r="JL40" s="27"/>
      <c r="JM40" s="27"/>
      <c r="JN40" s="27"/>
      <c r="JO40" s="27"/>
      <c r="JP40" s="27"/>
      <c r="JQ40" s="27"/>
      <c r="JR40" s="27"/>
      <c r="JS40" s="27"/>
      <c r="JT40" s="27"/>
      <c r="JU40" s="27"/>
      <c r="JV40" s="27"/>
      <c r="JW40" s="27"/>
      <c r="JX40" s="27"/>
      <c r="JY40" s="27"/>
      <c r="JZ40" s="27"/>
      <c r="KA40" s="27"/>
      <c r="KB40" s="27"/>
      <c r="KC40" s="27"/>
      <c r="KD40" s="27"/>
      <c r="KE40" s="27"/>
      <c r="KF40" s="27"/>
      <c r="KG40" s="27"/>
      <c r="KH40" s="27"/>
      <c r="KI40" s="27"/>
      <c r="KJ40" s="27"/>
      <c r="KK40" s="27"/>
      <c r="KL40" s="27"/>
      <c r="KM40" s="27"/>
      <c r="KN40" s="27"/>
      <c r="KO40" s="27"/>
      <c r="KP40" s="27"/>
      <c r="KQ40" s="27"/>
      <c r="KR40" s="27"/>
      <c r="KS40" s="27"/>
      <c r="KT40" s="27"/>
      <c r="KU40" s="27"/>
      <c r="KV40" s="27"/>
      <c r="KW40" s="27"/>
      <c r="KX40" s="27"/>
      <c r="KY40" s="27"/>
      <c r="KZ40" s="27"/>
      <c r="LA40" s="27"/>
      <c r="LB40" s="27"/>
      <c r="LC40" s="27"/>
      <c r="LD40" s="27"/>
      <c r="LE40" s="27"/>
      <c r="LF40" s="27"/>
      <c r="LG40" s="27"/>
      <c r="LH40" s="27"/>
      <c r="LI40" s="27"/>
      <c r="LJ40" s="27"/>
      <c r="LK40" s="27"/>
      <c r="LL40" s="27"/>
      <c r="LM40" s="27"/>
      <c r="LN40" s="27"/>
      <c r="LO40" s="27"/>
      <c r="LP40" s="27"/>
      <c r="LQ40" s="27"/>
      <c r="LR40" s="27"/>
      <c r="LS40" s="27"/>
      <c r="LT40" s="27"/>
      <c r="LU40" s="27"/>
      <c r="LV40" s="27"/>
      <c r="LW40" s="27"/>
      <c r="LX40" s="27"/>
      <c r="LY40" s="27"/>
      <c r="LZ40" s="27"/>
      <c r="MA40" s="27"/>
      <c r="MB40" s="27"/>
      <c r="MC40" s="27"/>
      <c r="MD40" s="27"/>
      <c r="ME40" s="27"/>
      <c r="MF40" s="27"/>
      <c r="MG40" s="27"/>
      <c r="MH40" s="27"/>
      <c r="MI40" s="27"/>
      <c r="MJ40" s="27"/>
      <c r="MK40" s="27"/>
      <c r="ML40" s="27"/>
      <c r="MM40" s="27"/>
      <c r="MN40" s="27"/>
      <c r="MO40" s="27"/>
      <c r="MP40" s="27"/>
      <c r="MQ40" s="27"/>
      <c r="MR40" s="27"/>
      <c r="MS40" s="27"/>
      <c r="MT40" s="27"/>
      <c r="MU40" s="27"/>
      <c r="MV40" s="27"/>
      <c r="MW40" s="27"/>
      <c r="MX40" s="27"/>
      <c r="MY40" s="27"/>
      <c r="MZ40" s="27"/>
      <c r="NA40" s="27"/>
      <c r="NB40" s="27"/>
      <c r="NC40" s="27"/>
      <c r="ND40" s="27"/>
      <c r="NE40" s="27"/>
      <c r="NF40" s="27"/>
      <c r="NG40" s="27"/>
      <c r="NH40" s="27"/>
      <c r="NI40" s="27"/>
      <c r="NJ40" s="27"/>
      <c r="NK40" s="27"/>
      <c r="NL40" s="27"/>
      <c r="NM40" s="27"/>
      <c r="NN40" s="27"/>
      <c r="NO40" s="27"/>
      <c r="NP40" s="27"/>
      <c r="NQ40" s="27"/>
    </row>
    <row r="41" spans="1:381" s="8" customFormat="1" ht="30" customHeight="1" thickBot="1" x14ac:dyDescent="0.2">
      <c r="A41" s="90"/>
      <c r="B41" s="33">
        <f t="shared" si="263"/>
        <v>7</v>
      </c>
      <c r="C41" s="33" t="s">
        <v>57</v>
      </c>
      <c r="D41" s="13" t="s">
        <v>39</v>
      </c>
      <c r="E41" s="14">
        <v>0.15</v>
      </c>
      <c r="F41" s="15">
        <f t="shared" ca="1" si="260"/>
        <v>45986</v>
      </c>
      <c r="G41" s="15">
        <f t="shared" ca="1" si="257"/>
        <v>46005</v>
      </c>
      <c r="H41" s="24">
        <v>20</v>
      </c>
      <c r="I41" s="97"/>
      <c r="J41" s="6"/>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c r="IU41" s="27"/>
      <c r="IV41" s="27"/>
      <c r="IW41" s="27"/>
      <c r="IX41" s="27"/>
      <c r="IY41" s="27"/>
      <c r="IZ41" s="27"/>
      <c r="JA41" s="27"/>
      <c r="JB41" s="27"/>
      <c r="JC41" s="27"/>
      <c r="JD41" s="27"/>
      <c r="JE41" s="27"/>
      <c r="JF41" s="27"/>
      <c r="JG41" s="27"/>
      <c r="JH41" s="27"/>
      <c r="JI41" s="27"/>
      <c r="JJ41" s="27"/>
      <c r="JK41" s="27"/>
      <c r="JL41" s="27"/>
      <c r="JM41" s="27"/>
      <c r="JN41" s="27"/>
      <c r="JO41" s="27"/>
      <c r="JP41" s="27"/>
      <c r="JQ41" s="27"/>
      <c r="JR41" s="27"/>
      <c r="JS41" s="27"/>
      <c r="JT41" s="27"/>
      <c r="JU41" s="27"/>
      <c r="JV41" s="27"/>
      <c r="JW41" s="27"/>
      <c r="JX41" s="27"/>
      <c r="JY41" s="27"/>
      <c r="JZ41" s="27"/>
      <c r="KA41" s="27"/>
      <c r="KB41" s="27"/>
      <c r="KC41" s="27"/>
      <c r="KD41" s="27"/>
      <c r="KE41" s="27"/>
      <c r="KF41" s="27"/>
      <c r="KG41" s="27"/>
      <c r="KH41" s="27"/>
      <c r="KI41" s="27"/>
      <c r="KJ41" s="27"/>
      <c r="KK41" s="27"/>
      <c r="KL41" s="27"/>
      <c r="KM41" s="27"/>
      <c r="KN41" s="27"/>
      <c r="KO41" s="27"/>
      <c r="KP41" s="27"/>
      <c r="KQ41" s="27"/>
      <c r="KR41" s="27"/>
      <c r="KS41" s="27"/>
      <c r="KT41" s="27"/>
      <c r="KU41" s="27"/>
      <c r="KV41" s="27"/>
      <c r="KW41" s="27"/>
      <c r="KX41" s="27"/>
      <c r="KY41" s="27"/>
      <c r="KZ41" s="27"/>
      <c r="LA41" s="27"/>
      <c r="LB41" s="27"/>
      <c r="LC41" s="27"/>
      <c r="LD41" s="27"/>
      <c r="LE41" s="27"/>
      <c r="LF41" s="27"/>
      <c r="LG41" s="27"/>
      <c r="LH41" s="27"/>
      <c r="LI41" s="27"/>
      <c r="LJ41" s="27"/>
      <c r="LK41" s="27"/>
      <c r="LL41" s="27"/>
      <c r="LM41" s="27"/>
      <c r="LN41" s="27"/>
      <c r="LO41" s="27"/>
      <c r="LP41" s="27"/>
      <c r="LQ41" s="27"/>
      <c r="LR41" s="27"/>
      <c r="LS41" s="27"/>
      <c r="LT41" s="27"/>
      <c r="LU41" s="27"/>
      <c r="LV41" s="27"/>
      <c r="LW41" s="27"/>
      <c r="LX41" s="27"/>
      <c r="LY41" s="27"/>
      <c r="LZ41" s="27"/>
      <c r="MA41" s="27"/>
      <c r="MB41" s="27"/>
      <c r="MC41" s="27"/>
      <c r="MD41" s="27"/>
      <c r="ME41" s="27"/>
      <c r="MF41" s="27"/>
      <c r="MG41" s="27"/>
      <c r="MH41" s="27"/>
      <c r="MI41" s="27"/>
      <c r="MJ41" s="27"/>
      <c r="MK41" s="27"/>
      <c r="ML41" s="27"/>
      <c r="MM41" s="27"/>
      <c r="MN41" s="27"/>
      <c r="MO41" s="27"/>
      <c r="MP41" s="27"/>
      <c r="MQ41" s="27"/>
      <c r="MR41" s="27"/>
      <c r="MS41" s="27"/>
      <c r="MT41" s="27"/>
      <c r="MU41" s="27"/>
      <c r="MV41" s="27"/>
      <c r="MW41" s="27"/>
      <c r="MX41" s="27"/>
      <c r="MY41" s="27"/>
      <c r="MZ41" s="27"/>
      <c r="NA41" s="27"/>
      <c r="NB41" s="27"/>
      <c r="NC41" s="27"/>
      <c r="ND41" s="27"/>
      <c r="NE41" s="27"/>
      <c r="NF41" s="27"/>
      <c r="NG41" s="27"/>
      <c r="NH41" s="27"/>
      <c r="NI41" s="27"/>
      <c r="NJ41" s="27"/>
      <c r="NK41" s="27"/>
      <c r="NL41" s="27"/>
      <c r="NM41" s="27"/>
      <c r="NN41" s="27"/>
      <c r="NO41" s="27"/>
      <c r="NP41" s="27"/>
      <c r="NQ41" s="27"/>
    </row>
    <row r="42" spans="1:381" s="8" customFormat="1" ht="30" customHeight="1" thickBot="1" x14ac:dyDescent="0.2">
      <c r="A42" s="90"/>
      <c r="B42" s="33">
        <f t="shared" si="263"/>
        <v>8</v>
      </c>
      <c r="C42" s="33" t="s">
        <v>50</v>
      </c>
      <c r="D42" s="13" t="s">
        <v>59</v>
      </c>
      <c r="E42" s="14">
        <v>0.12</v>
      </c>
      <c r="F42" s="15">
        <f t="shared" ca="1" si="260"/>
        <v>45996</v>
      </c>
      <c r="G42" s="15">
        <f t="shared" ca="1" si="257"/>
        <v>46010</v>
      </c>
      <c r="H42" s="24">
        <v>15</v>
      </c>
      <c r="I42" s="97"/>
      <c r="J42" s="6"/>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c r="IU42" s="27"/>
      <c r="IV42" s="27"/>
      <c r="IW42" s="27"/>
      <c r="IX42" s="27"/>
      <c r="IY42" s="27"/>
      <c r="IZ42" s="27"/>
      <c r="JA42" s="27"/>
      <c r="JB42" s="27"/>
      <c r="JC42" s="27"/>
      <c r="JD42" s="27"/>
      <c r="JE42" s="27"/>
      <c r="JF42" s="27"/>
      <c r="JG42" s="27"/>
      <c r="JH42" s="27"/>
      <c r="JI42" s="27"/>
      <c r="JJ42" s="27"/>
      <c r="JK42" s="27"/>
      <c r="JL42" s="27"/>
      <c r="JM42" s="27"/>
      <c r="JN42" s="27"/>
      <c r="JO42" s="27"/>
      <c r="JP42" s="27"/>
      <c r="JQ42" s="27"/>
      <c r="JR42" s="27"/>
      <c r="JS42" s="27"/>
      <c r="JT42" s="27"/>
      <c r="JU42" s="27"/>
      <c r="JV42" s="27"/>
      <c r="JW42" s="27"/>
      <c r="JX42" s="27"/>
      <c r="JY42" s="27"/>
      <c r="JZ42" s="27"/>
      <c r="KA42" s="27"/>
      <c r="KB42" s="27"/>
      <c r="KC42" s="27"/>
      <c r="KD42" s="27"/>
      <c r="KE42" s="27"/>
      <c r="KF42" s="27"/>
      <c r="KG42" s="27"/>
      <c r="KH42" s="27"/>
      <c r="KI42" s="27"/>
      <c r="KJ42" s="27"/>
      <c r="KK42" s="27"/>
      <c r="KL42" s="27"/>
      <c r="KM42" s="27"/>
      <c r="KN42" s="27"/>
      <c r="KO42" s="27"/>
      <c r="KP42" s="27"/>
      <c r="KQ42" s="27"/>
      <c r="KR42" s="27"/>
      <c r="KS42" s="27"/>
      <c r="KT42" s="27"/>
      <c r="KU42" s="27"/>
      <c r="KV42" s="27"/>
      <c r="KW42" s="27"/>
      <c r="KX42" s="27"/>
      <c r="KY42" s="27"/>
      <c r="KZ42" s="27"/>
      <c r="LA42" s="27"/>
      <c r="LB42" s="27"/>
      <c r="LC42" s="27"/>
      <c r="LD42" s="27"/>
      <c r="LE42" s="27"/>
      <c r="LF42" s="27"/>
      <c r="LG42" s="27"/>
      <c r="LH42" s="27"/>
      <c r="LI42" s="27"/>
      <c r="LJ42" s="27"/>
      <c r="LK42" s="27"/>
      <c r="LL42" s="27"/>
      <c r="LM42" s="27"/>
      <c r="LN42" s="27"/>
      <c r="LO42" s="27"/>
      <c r="LP42" s="27"/>
      <c r="LQ42" s="27"/>
      <c r="LR42" s="27"/>
      <c r="LS42" s="27"/>
      <c r="LT42" s="27"/>
      <c r="LU42" s="27"/>
      <c r="LV42" s="27"/>
      <c r="LW42" s="27"/>
      <c r="LX42" s="27"/>
      <c r="LY42" s="27"/>
      <c r="LZ42" s="27"/>
      <c r="MA42" s="27"/>
      <c r="MB42" s="27"/>
      <c r="MC42" s="27"/>
      <c r="MD42" s="27"/>
      <c r="ME42" s="27"/>
      <c r="MF42" s="27"/>
      <c r="MG42" s="27"/>
      <c r="MH42" s="27"/>
      <c r="MI42" s="27"/>
      <c r="MJ42" s="27"/>
      <c r="MK42" s="27"/>
      <c r="ML42" s="27"/>
      <c r="MM42" s="27"/>
      <c r="MN42" s="27"/>
      <c r="MO42" s="27"/>
      <c r="MP42" s="27"/>
      <c r="MQ42" s="27"/>
      <c r="MR42" s="27"/>
      <c r="MS42" s="27"/>
      <c r="MT42" s="27"/>
      <c r="MU42" s="27"/>
      <c r="MV42" s="27"/>
      <c r="MW42" s="27"/>
      <c r="MX42" s="27"/>
      <c r="MY42" s="27"/>
      <c r="MZ42" s="27"/>
      <c r="NA42" s="27"/>
      <c r="NB42" s="27"/>
      <c r="NC42" s="27"/>
      <c r="ND42" s="27"/>
      <c r="NE42" s="27"/>
      <c r="NF42" s="27"/>
      <c r="NG42" s="27"/>
      <c r="NH42" s="27"/>
      <c r="NI42" s="27"/>
      <c r="NJ42" s="27"/>
      <c r="NK42" s="27"/>
      <c r="NL42" s="27"/>
      <c r="NM42" s="27"/>
      <c r="NN42" s="27"/>
      <c r="NO42" s="27"/>
      <c r="NP42" s="27"/>
      <c r="NQ42" s="27"/>
    </row>
    <row r="43" spans="1:381" s="8" customFormat="1" ht="30" customHeight="1" thickBot="1" x14ac:dyDescent="0.2">
      <c r="A43" s="90"/>
      <c r="B43" s="12">
        <f>B42+0.1</f>
        <v>8.1</v>
      </c>
      <c r="C43" s="32" t="s">
        <v>62</v>
      </c>
      <c r="D43" s="13" t="s">
        <v>39</v>
      </c>
      <c r="E43" s="14">
        <v>0.1</v>
      </c>
      <c r="F43" s="15">
        <f t="shared" ca="1" si="260"/>
        <v>46006</v>
      </c>
      <c r="G43" s="15">
        <f t="shared" ca="1" si="257"/>
        <v>46035</v>
      </c>
      <c r="H43" s="24">
        <v>30</v>
      </c>
      <c r="I43" s="97"/>
      <c r="J43" s="6"/>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row>
    <row r="44" spans="1:381" s="8" customFormat="1" ht="30" customHeight="1" thickBot="1" x14ac:dyDescent="0.2">
      <c r="A44" s="90"/>
      <c r="B44" s="12">
        <f t="shared" ref="B44" si="264">B43+0.1</f>
        <v>8.1999999999999993</v>
      </c>
      <c r="C44" s="32" t="s">
        <v>56</v>
      </c>
      <c r="D44" s="13" t="s">
        <v>59</v>
      </c>
      <c r="E44" s="14">
        <v>0.1</v>
      </c>
      <c r="F44" s="15">
        <f ca="1">F43+10</f>
        <v>46016</v>
      </c>
      <c r="G44" s="15">
        <f t="shared" ca="1" si="257"/>
        <v>46030</v>
      </c>
      <c r="H44" s="24">
        <v>15</v>
      </c>
      <c r="I44" s="97"/>
      <c r="J44" s="6"/>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row>
    <row r="45" spans="1:381" s="8" customFormat="1" ht="30" customHeight="1" thickBot="1" x14ac:dyDescent="0.2">
      <c r="A45" s="90"/>
      <c r="B45" s="33">
        <f>+B42+1</f>
        <v>9</v>
      </c>
      <c r="C45" s="33" t="s">
        <v>51</v>
      </c>
      <c r="D45" s="13" t="s">
        <v>59</v>
      </c>
      <c r="E45" s="14">
        <v>0.5</v>
      </c>
      <c r="F45" s="15">
        <f ca="1">+F42+4</f>
        <v>46000</v>
      </c>
      <c r="G45" s="15">
        <f t="shared" ca="1" si="257"/>
        <v>46005</v>
      </c>
      <c r="H45" s="24">
        <v>6</v>
      </c>
      <c r="I45" s="97"/>
      <c r="J45" s="6"/>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row>
    <row r="46" spans="1:381" s="8" customFormat="1" ht="30" customHeight="1" thickBot="1" x14ac:dyDescent="0.2">
      <c r="A46" s="90"/>
      <c r="B46" s="12">
        <f>B45+0.1</f>
        <v>9.1</v>
      </c>
      <c r="C46" s="32" t="s">
        <v>52</v>
      </c>
      <c r="D46" s="13" t="s">
        <v>58</v>
      </c>
      <c r="E46" s="14">
        <v>0.4</v>
      </c>
      <c r="F46" s="15">
        <f ca="1">+F45</f>
        <v>46000</v>
      </c>
      <c r="G46" s="15">
        <f t="shared" ca="1" si="257"/>
        <v>46021</v>
      </c>
      <c r="H46" s="24">
        <v>22</v>
      </c>
      <c r="I46" s="97"/>
      <c r="J46" s="6"/>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row>
    <row r="47" spans="1:381" s="8" customFormat="1" ht="30" customHeight="1" thickBot="1" x14ac:dyDescent="0.2">
      <c r="A47" s="90"/>
      <c r="B47" s="12">
        <f t="shared" ref="B47:B49" si="265">B46+0.1</f>
        <v>9.1999999999999993</v>
      </c>
      <c r="C47" s="32" t="s">
        <v>53</v>
      </c>
      <c r="D47" s="13" t="s">
        <v>60</v>
      </c>
      <c r="E47" s="14">
        <v>0.3</v>
      </c>
      <c r="F47" s="15">
        <f ca="1">+F43</f>
        <v>46006</v>
      </c>
      <c r="G47" s="15">
        <f t="shared" ca="1" si="257"/>
        <v>46020</v>
      </c>
      <c r="H47" s="24">
        <v>15</v>
      </c>
      <c r="I47" s="97"/>
      <c r="J47" s="6"/>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row>
    <row r="48" spans="1:381" s="8" customFormat="1" ht="30" customHeight="1" thickBot="1" x14ac:dyDescent="0.2">
      <c r="A48" s="90"/>
      <c r="B48" s="12">
        <f t="shared" si="265"/>
        <v>9.2999999999999989</v>
      </c>
      <c r="C48" s="32" t="s">
        <v>54</v>
      </c>
      <c r="D48" s="13" t="s">
        <v>39</v>
      </c>
      <c r="E48" s="14">
        <v>0.2</v>
      </c>
      <c r="F48" s="15">
        <f t="shared" ca="1" si="260"/>
        <v>46016</v>
      </c>
      <c r="G48" s="15">
        <f t="shared" ca="1" si="257"/>
        <v>46035</v>
      </c>
      <c r="H48" s="24">
        <v>20</v>
      </c>
      <c r="I48" s="97"/>
      <c r="J48" s="6"/>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row>
    <row r="49" spans="1:381" s="8" customFormat="1" ht="30" customHeight="1" thickBot="1" x14ac:dyDescent="0.2">
      <c r="A49" s="90"/>
      <c r="B49" s="12">
        <f t="shared" si="265"/>
        <v>9.3999999999999986</v>
      </c>
      <c r="C49" s="32" t="s">
        <v>55</v>
      </c>
      <c r="D49" s="13" t="s">
        <v>58</v>
      </c>
      <c r="E49" s="14">
        <v>0.1</v>
      </c>
      <c r="F49" s="15">
        <f t="shared" ca="1" si="260"/>
        <v>46026</v>
      </c>
      <c r="G49" s="15">
        <f t="shared" ca="1" si="257"/>
        <v>46036</v>
      </c>
      <c r="H49" s="24">
        <v>11</v>
      </c>
      <c r="I49" s="97"/>
      <c r="J49" s="6"/>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row>
    <row r="50" spans="1:381" s="8" customFormat="1" ht="30" customHeight="1" thickBot="1" x14ac:dyDescent="0.2">
      <c r="A50" s="90"/>
      <c r="B50" s="33">
        <v>10</v>
      </c>
      <c r="C50" s="12"/>
      <c r="D50" s="13"/>
      <c r="E50" s="14">
        <v>0</v>
      </c>
      <c r="F50" s="15"/>
      <c r="G50" s="15"/>
      <c r="H50" s="24">
        <v>1</v>
      </c>
      <c r="I50" s="97"/>
      <c r="J50" s="6"/>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c r="IU50" s="27"/>
      <c r="IV50" s="27"/>
      <c r="IW50" s="27"/>
      <c r="IX50" s="27"/>
      <c r="IY50" s="27"/>
      <c r="IZ50" s="27"/>
      <c r="JA50" s="27"/>
      <c r="JB50" s="27"/>
      <c r="JC50" s="27"/>
      <c r="JD50" s="27"/>
      <c r="JE50" s="27"/>
      <c r="JF50" s="27"/>
      <c r="JG50" s="27"/>
      <c r="JH50" s="27"/>
      <c r="JI50" s="27"/>
      <c r="JJ50" s="27"/>
      <c r="JK50" s="27"/>
      <c r="JL50" s="27"/>
      <c r="JM50" s="27"/>
      <c r="JN50" s="27"/>
      <c r="JO50" s="27"/>
      <c r="JP50" s="27"/>
      <c r="JQ50" s="27"/>
      <c r="JR50" s="27"/>
      <c r="JS50" s="27"/>
      <c r="JT50" s="27"/>
      <c r="JU50" s="27"/>
      <c r="JV50" s="27"/>
      <c r="JW50" s="27"/>
      <c r="JX50" s="27"/>
      <c r="JY50" s="27"/>
      <c r="JZ50" s="27"/>
      <c r="KA50" s="27"/>
      <c r="KB50" s="27"/>
      <c r="KC50" s="27"/>
      <c r="KD50" s="27"/>
      <c r="KE50" s="27"/>
      <c r="KF50" s="27"/>
      <c r="KG50" s="27"/>
      <c r="KH50" s="27"/>
      <c r="KI50" s="27"/>
      <c r="KJ50" s="27"/>
      <c r="KK50" s="27"/>
      <c r="KL50" s="27"/>
      <c r="KM50" s="27"/>
      <c r="KN50" s="27"/>
      <c r="KO50" s="27"/>
      <c r="KP50" s="27"/>
      <c r="KQ50" s="27"/>
      <c r="KR50" s="27"/>
      <c r="KS50" s="27"/>
      <c r="KT50" s="27"/>
      <c r="KU50" s="27"/>
      <c r="KV50" s="27"/>
      <c r="KW50" s="27"/>
      <c r="KX50" s="27"/>
      <c r="KY50" s="27"/>
      <c r="KZ50" s="27"/>
      <c r="LA50" s="27"/>
      <c r="LB50" s="27"/>
      <c r="LC50" s="27"/>
      <c r="LD50" s="27"/>
      <c r="LE50" s="27"/>
      <c r="LF50" s="27"/>
      <c r="LG50" s="27"/>
      <c r="LH50" s="27"/>
      <c r="LI50" s="27"/>
      <c r="LJ50" s="27"/>
      <c r="LK50" s="27"/>
      <c r="LL50" s="27"/>
      <c r="LM50" s="27"/>
      <c r="LN50" s="27"/>
      <c r="LO50" s="27"/>
      <c r="LP50" s="27"/>
      <c r="LQ50" s="27"/>
      <c r="LR50" s="27"/>
      <c r="LS50" s="27"/>
      <c r="LT50" s="27"/>
      <c r="LU50" s="27"/>
      <c r="LV50" s="27"/>
      <c r="LW50" s="27"/>
      <c r="LX50" s="27"/>
      <c r="LY50" s="27"/>
      <c r="LZ50" s="27"/>
      <c r="MA50" s="27"/>
      <c r="MB50" s="27"/>
      <c r="MC50" s="27"/>
      <c r="MD50" s="27"/>
      <c r="ME50" s="27"/>
      <c r="MF50" s="27"/>
      <c r="MG50" s="27"/>
      <c r="MH50" s="27"/>
      <c r="MI50" s="27"/>
      <c r="MJ50" s="27"/>
      <c r="MK50" s="27"/>
      <c r="ML50" s="27"/>
      <c r="MM50" s="27"/>
      <c r="MN50" s="27"/>
      <c r="MO50" s="27"/>
      <c r="MP50" s="27"/>
      <c r="MQ50" s="27"/>
      <c r="MR50" s="27"/>
      <c r="MS50" s="27"/>
      <c r="MT50" s="27"/>
      <c r="MU50" s="27"/>
      <c r="MV50" s="27"/>
      <c r="MW50" s="27"/>
      <c r="MX50" s="27"/>
      <c r="MY50" s="27"/>
      <c r="MZ50" s="27"/>
      <c r="NA50" s="27"/>
      <c r="NB50" s="27"/>
      <c r="NC50" s="27"/>
      <c r="ND50" s="27"/>
      <c r="NE50" s="27"/>
      <c r="NF50" s="27"/>
      <c r="NG50" s="27"/>
      <c r="NH50" s="27"/>
      <c r="NI50" s="27"/>
      <c r="NJ50" s="27"/>
      <c r="NK50" s="27"/>
      <c r="NL50" s="27"/>
      <c r="NM50" s="27"/>
      <c r="NN50" s="27"/>
      <c r="NO50" s="27"/>
      <c r="NP50" s="27"/>
      <c r="NQ50" s="27"/>
    </row>
    <row r="51" spans="1:381" s="80" customFormat="1" ht="30" customHeight="1" thickBot="1" x14ac:dyDescent="0.2">
      <c r="A51" s="90"/>
      <c r="B51" s="72" t="s">
        <v>63</v>
      </c>
      <c r="C51" s="72"/>
      <c r="D51" s="73"/>
      <c r="E51" s="74"/>
      <c r="F51" s="75"/>
      <c r="G51" s="76"/>
      <c r="H51" s="77"/>
      <c r="I51" s="96"/>
      <c r="J51" s="78" t="str">
        <f t="shared" si="251"/>
        <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c r="ID51" s="79"/>
      <c r="IE51" s="79"/>
      <c r="IF51" s="79"/>
      <c r="IG51" s="79"/>
      <c r="IH51" s="79"/>
      <c r="II51" s="79"/>
      <c r="IJ51" s="79"/>
      <c r="IK51" s="79"/>
      <c r="IL51" s="79"/>
      <c r="IM51" s="79"/>
      <c r="IN51" s="79"/>
      <c r="IO51" s="79"/>
      <c r="IP51" s="79"/>
      <c r="IQ51" s="79"/>
      <c r="IR51" s="79"/>
      <c r="IS51" s="79"/>
      <c r="IT51" s="79"/>
      <c r="IU51" s="79"/>
      <c r="IV51" s="79"/>
      <c r="IW51" s="79"/>
      <c r="IX51" s="79"/>
      <c r="IY51" s="79"/>
      <c r="IZ51" s="79"/>
      <c r="JA51" s="79"/>
      <c r="JB51" s="79"/>
      <c r="JC51" s="79"/>
      <c r="JD51" s="79"/>
      <c r="JE51" s="79"/>
      <c r="JF51" s="79"/>
      <c r="JG51" s="79"/>
      <c r="JH51" s="79"/>
      <c r="JI51" s="79"/>
      <c r="JJ51" s="79"/>
      <c r="JK51" s="79"/>
      <c r="JL51" s="79"/>
      <c r="JM51" s="79"/>
      <c r="JN51" s="79"/>
      <c r="JO51" s="79"/>
      <c r="JP51" s="79"/>
      <c r="JQ51" s="79"/>
      <c r="JR51" s="79"/>
      <c r="JS51" s="79"/>
      <c r="JT51" s="79"/>
      <c r="JU51" s="79"/>
      <c r="JV51" s="79"/>
      <c r="JW51" s="79"/>
      <c r="JX51" s="79"/>
      <c r="JY51" s="79"/>
      <c r="JZ51" s="79"/>
      <c r="KA51" s="79"/>
      <c r="KB51" s="79"/>
      <c r="KC51" s="79"/>
      <c r="KD51" s="79"/>
      <c r="KE51" s="79"/>
      <c r="KF51" s="79"/>
      <c r="KG51" s="79"/>
      <c r="KH51" s="79"/>
      <c r="KI51" s="79"/>
      <c r="KJ51" s="79"/>
      <c r="KK51" s="79"/>
      <c r="KL51" s="79"/>
      <c r="KM51" s="79"/>
      <c r="KN51" s="79"/>
      <c r="KO51" s="79"/>
      <c r="KP51" s="79"/>
      <c r="KQ51" s="79"/>
      <c r="KR51" s="79"/>
      <c r="KS51" s="79"/>
      <c r="KT51" s="79"/>
      <c r="KU51" s="79"/>
      <c r="KV51" s="79"/>
      <c r="KW51" s="79"/>
      <c r="KX51" s="79"/>
      <c r="KY51" s="79"/>
      <c r="KZ51" s="79"/>
      <c r="LA51" s="79"/>
      <c r="LB51" s="79"/>
      <c r="LC51" s="79"/>
      <c r="LD51" s="79"/>
      <c r="LE51" s="79"/>
      <c r="LF51" s="79"/>
      <c r="LG51" s="79"/>
      <c r="LH51" s="79"/>
      <c r="LI51" s="79"/>
      <c r="LJ51" s="79"/>
      <c r="LK51" s="79"/>
      <c r="LL51" s="79"/>
      <c r="LM51" s="79"/>
      <c r="LN51" s="79"/>
      <c r="LO51" s="79"/>
      <c r="LP51" s="79"/>
      <c r="LQ51" s="79"/>
      <c r="LR51" s="79"/>
      <c r="LS51" s="79"/>
      <c r="LT51" s="79"/>
      <c r="LU51" s="79"/>
      <c r="LV51" s="79"/>
      <c r="LW51" s="79"/>
      <c r="LX51" s="79"/>
      <c r="LY51" s="79"/>
      <c r="LZ51" s="79"/>
      <c r="MA51" s="79"/>
      <c r="MB51" s="79"/>
      <c r="MC51" s="79"/>
      <c r="MD51" s="79"/>
      <c r="ME51" s="79"/>
      <c r="MF51" s="79"/>
      <c r="MG51" s="79"/>
      <c r="MH51" s="79"/>
      <c r="MI51" s="79"/>
      <c r="MJ51" s="79"/>
      <c r="MK51" s="79"/>
      <c r="ML51" s="79"/>
      <c r="MM51" s="79"/>
      <c r="MN51" s="79"/>
      <c r="MO51" s="79"/>
      <c r="MP51" s="79"/>
      <c r="MQ51" s="79"/>
      <c r="MR51" s="79"/>
      <c r="MS51" s="79"/>
      <c r="MT51" s="79"/>
      <c r="MU51" s="79"/>
      <c r="MV51" s="79"/>
      <c r="MW51" s="79"/>
      <c r="MX51" s="79"/>
      <c r="MY51" s="79"/>
      <c r="MZ51" s="79"/>
      <c r="NA51" s="79"/>
      <c r="NB51" s="79"/>
      <c r="NC51" s="79"/>
      <c r="ND51" s="79"/>
      <c r="NE51" s="79"/>
      <c r="NF51" s="79"/>
      <c r="NG51" s="79"/>
      <c r="NH51" s="79"/>
      <c r="NI51" s="79"/>
      <c r="NJ51" s="79"/>
      <c r="NK51" s="79"/>
      <c r="NL51" s="79"/>
      <c r="NM51" s="79"/>
      <c r="NN51" s="79"/>
      <c r="NO51" s="79"/>
      <c r="NP51" s="79"/>
      <c r="NQ51" s="79"/>
    </row>
    <row r="52" spans="1:381" s="8" customFormat="1" ht="30" customHeight="1" thickBot="1" x14ac:dyDescent="0.2">
      <c r="A52" s="90"/>
      <c r="B52" s="102">
        <v>1</v>
      </c>
      <c r="C52" s="102" t="s">
        <v>67</v>
      </c>
      <c r="D52" s="103" t="s">
        <v>39</v>
      </c>
      <c r="E52" s="104">
        <v>1</v>
      </c>
      <c r="F52" s="105">
        <f ca="1">G5+30</f>
        <v>45869</v>
      </c>
      <c r="G52" s="105">
        <f ca="1">F52+H52-1</f>
        <v>45880</v>
      </c>
      <c r="H52" s="106">
        <v>12</v>
      </c>
      <c r="I52" s="97"/>
      <c r="J52" s="6">
        <f t="shared" ca="1" si="251"/>
        <v>12</v>
      </c>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row>
    <row r="53" spans="1:381" s="8" customFormat="1" ht="30" customHeight="1" thickBot="1" x14ac:dyDescent="0.2">
      <c r="A53" s="90"/>
      <c r="B53" s="107">
        <f t="shared" ref="B53:B55" si="266">+B52+0.1</f>
        <v>1.1000000000000001</v>
      </c>
      <c r="C53" s="102" t="s">
        <v>68</v>
      </c>
      <c r="D53" s="103" t="s">
        <v>39</v>
      </c>
      <c r="E53" s="104">
        <v>0.9</v>
      </c>
      <c r="F53" s="105">
        <f ca="1">F52+7</f>
        <v>45876</v>
      </c>
      <c r="G53" s="105">
        <f t="shared" ref="G53" ca="1" si="267">F53+H53-1</f>
        <v>45895</v>
      </c>
      <c r="H53" s="106">
        <v>20</v>
      </c>
      <c r="I53" s="97"/>
      <c r="J53" s="6"/>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row>
    <row r="54" spans="1:381" s="8" customFormat="1" ht="30" customHeight="1" thickBot="1" x14ac:dyDescent="0.2">
      <c r="A54" s="90"/>
      <c r="B54" s="107">
        <f t="shared" si="266"/>
        <v>1.2000000000000002</v>
      </c>
      <c r="C54" s="102" t="s">
        <v>69</v>
      </c>
      <c r="D54" s="103" t="s">
        <v>39</v>
      </c>
      <c r="E54" s="104">
        <v>0.8</v>
      </c>
      <c r="F54" s="105">
        <f t="shared" ref="F54:F60" ca="1" si="268">F53+7</f>
        <v>45883</v>
      </c>
      <c r="G54" s="105">
        <f t="shared" ref="G54:G60" ca="1" si="269">F54+H54-1</f>
        <v>45917</v>
      </c>
      <c r="H54" s="106">
        <v>35</v>
      </c>
      <c r="I54" s="97"/>
      <c r="J54" s="6"/>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row>
    <row r="55" spans="1:381" s="8" customFormat="1" ht="30" customHeight="1" thickBot="1" x14ac:dyDescent="0.2">
      <c r="A55" s="90"/>
      <c r="B55" s="107">
        <f t="shared" si="266"/>
        <v>1.3000000000000003</v>
      </c>
      <c r="C55" s="102" t="s">
        <v>70</v>
      </c>
      <c r="D55" s="103" t="s">
        <v>58</v>
      </c>
      <c r="E55" s="104">
        <v>0.7</v>
      </c>
      <c r="F55" s="105">
        <f t="shared" ca="1" si="268"/>
        <v>45890</v>
      </c>
      <c r="G55" s="105">
        <f t="shared" ca="1" si="269"/>
        <v>45914</v>
      </c>
      <c r="H55" s="106">
        <v>25</v>
      </c>
      <c r="I55" s="97"/>
      <c r="J55" s="6"/>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row>
    <row r="56" spans="1:381" s="8" customFormat="1" ht="30" customHeight="1" thickBot="1" x14ac:dyDescent="0.2">
      <c r="A56" s="90"/>
      <c r="B56" s="102">
        <v>2</v>
      </c>
      <c r="C56" s="102" t="s">
        <v>66</v>
      </c>
      <c r="D56" s="103" t="s">
        <v>59</v>
      </c>
      <c r="E56" s="104">
        <v>0.6</v>
      </c>
      <c r="F56" s="105">
        <f ca="1">F55+20</f>
        <v>45910</v>
      </c>
      <c r="G56" s="105">
        <f t="shared" ca="1" si="269"/>
        <v>45916</v>
      </c>
      <c r="H56" s="106">
        <v>7</v>
      </c>
      <c r="I56" s="97"/>
      <c r="J56" s="6">
        <f t="shared" ca="1" si="251"/>
        <v>7</v>
      </c>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row>
    <row r="57" spans="1:381" s="8" customFormat="1" ht="30" customHeight="1" thickBot="1" x14ac:dyDescent="0.2">
      <c r="A57" s="90"/>
      <c r="B57" s="107">
        <f>+B56+0.1</f>
        <v>2.1</v>
      </c>
      <c r="C57" s="108" t="s">
        <v>65</v>
      </c>
      <c r="D57" s="103" t="s">
        <v>59</v>
      </c>
      <c r="E57" s="104">
        <v>0.5</v>
      </c>
      <c r="F57" s="105">
        <f t="shared" ca="1" si="268"/>
        <v>45917</v>
      </c>
      <c r="G57" s="105">
        <f t="shared" ca="1" si="269"/>
        <v>45934</v>
      </c>
      <c r="H57" s="106">
        <v>18</v>
      </c>
      <c r="I57" s="97"/>
      <c r="J57" s="6">
        <f t="shared" ca="1" si="251"/>
        <v>18</v>
      </c>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c r="IU57" s="27"/>
      <c r="IV57" s="27"/>
      <c r="IW57" s="27"/>
      <c r="IX57" s="27"/>
      <c r="IY57" s="27"/>
      <c r="IZ57" s="27"/>
      <c r="JA57" s="27"/>
      <c r="JB57" s="27"/>
      <c r="JC57" s="27"/>
      <c r="JD57" s="27"/>
      <c r="JE57" s="27"/>
      <c r="JF57" s="27"/>
      <c r="JG57" s="27"/>
      <c r="JH57" s="27"/>
      <c r="JI57" s="27"/>
      <c r="JJ57" s="27"/>
      <c r="JK57" s="27"/>
      <c r="JL57" s="27"/>
      <c r="JM57" s="27"/>
      <c r="JN57" s="27"/>
      <c r="JO57" s="27"/>
      <c r="JP57" s="27"/>
      <c r="JQ57" s="27"/>
      <c r="JR57" s="27"/>
      <c r="JS57" s="27"/>
      <c r="JT57" s="27"/>
      <c r="JU57" s="27"/>
      <c r="JV57" s="27"/>
      <c r="JW57" s="27"/>
      <c r="JX57" s="27"/>
      <c r="JY57" s="27"/>
      <c r="JZ57" s="27"/>
      <c r="KA57" s="27"/>
      <c r="KB57" s="27"/>
      <c r="KC57" s="27"/>
      <c r="KD57" s="27"/>
      <c r="KE57" s="27"/>
      <c r="KF57" s="27"/>
      <c r="KG57" s="27"/>
      <c r="KH57" s="27"/>
      <c r="KI57" s="27"/>
      <c r="KJ57" s="27"/>
      <c r="KK57" s="27"/>
      <c r="KL57" s="27"/>
      <c r="KM57" s="27"/>
      <c r="KN57" s="27"/>
      <c r="KO57" s="27"/>
      <c r="KP57" s="27"/>
      <c r="KQ57" s="27"/>
      <c r="KR57" s="27"/>
      <c r="KS57" s="27"/>
      <c r="KT57" s="27"/>
      <c r="KU57" s="27"/>
      <c r="KV57" s="27"/>
      <c r="KW57" s="27"/>
      <c r="KX57" s="27"/>
      <c r="KY57" s="27"/>
      <c r="KZ57" s="27"/>
      <c r="LA57" s="27"/>
      <c r="LB57" s="27"/>
      <c r="LC57" s="27"/>
      <c r="LD57" s="27"/>
      <c r="LE57" s="27"/>
      <c r="LF57" s="27"/>
      <c r="LG57" s="27"/>
      <c r="LH57" s="27"/>
      <c r="LI57" s="27"/>
      <c r="LJ57" s="27"/>
      <c r="LK57" s="27"/>
      <c r="LL57" s="27"/>
      <c r="LM57" s="27"/>
      <c r="LN57" s="27"/>
      <c r="LO57" s="27"/>
      <c r="LP57" s="27"/>
      <c r="LQ57" s="27"/>
      <c r="LR57" s="27"/>
      <c r="LS57" s="27"/>
      <c r="LT57" s="27"/>
      <c r="LU57" s="27"/>
      <c r="LV57" s="27"/>
      <c r="LW57" s="27"/>
      <c r="LX57" s="27"/>
      <c r="LY57" s="27"/>
      <c r="LZ57" s="27"/>
      <c r="MA57" s="27"/>
      <c r="MB57" s="27"/>
      <c r="MC57" s="27"/>
      <c r="MD57" s="27"/>
      <c r="ME57" s="27"/>
      <c r="MF57" s="27"/>
      <c r="MG57" s="27"/>
      <c r="MH57" s="27"/>
      <c r="MI57" s="27"/>
      <c r="MJ57" s="27"/>
      <c r="MK57" s="27"/>
      <c r="ML57" s="27"/>
      <c r="MM57" s="27"/>
      <c r="MN57" s="27"/>
      <c r="MO57" s="27"/>
      <c r="MP57" s="27"/>
      <c r="MQ57" s="27"/>
      <c r="MR57" s="27"/>
      <c r="MS57" s="27"/>
      <c r="MT57" s="27"/>
      <c r="MU57" s="27"/>
      <c r="MV57" s="27"/>
      <c r="MW57" s="27"/>
      <c r="MX57" s="27"/>
      <c r="MY57" s="27"/>
      <c r="MZ57" s="27"/>
      <c r="NA57" s="27"/>
      <c r="NB57" s="27"/>
      <c r="NC57" s="27"/>
      <c r="ND57" s="27"/>
      <c r="NE57" s="27"/>
      <c r="NF57" s="27"/>
      <c r="NG57" s="27"/>
      <c r="NH57" s="27"/>
      <c r="NI57" s="27"/>
      <c r="NJ57" s="27"/>
      <c r="NK57" s="27"/>
      <c r="NL57" s="27"/>
      <c r="NM57" s="27"/>
      <c r="NN57" s="27"/>
      <c r="NO57" s="27"/>
      <c r="NP57" s="27"/>
      <c r="NQ57" s="27"/>
    </row>
    <row r="58" spans="1:381" s="8" customFormat="1" ht="30" customHeight="1" thickBot="1" x14ac:dyDescent="0.2">
      <c r="A58" s="90"/>
      <c r="B58" s="107">
        <f>+B57+0.1</f>
        <v>2.2000000000000002</v>
      </c>
      <c r="C58" s="108" t="s">
        <v>71</v>
      </c>
      <c r="D58" s="103" t="s">
        <v>39</v>
      </c>
      <c r="E58" s="104">
        <v>0.4</v>
      </c>
      <c r="F58" s="105">
        <f t="shared" ca="1" si="268"/>
        <v>45924</v>
      </c>
      <c r="G58" s="105">
        <f t="shared" ca="1" si="269"/>
        <v>45935</v>
      </c>
      <c r="H58" s="106">
        <v>12</v>
      </c>
      <c r="I58" s="97"/>
      <c r="J58" s="6"/>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c r="IU58" s="27"/>
      <c r="IV58" s="27"/>
      <c r="IW58" s="27"/>
      <c r="IX58" s="27"/>
      <c r="IY58" s="27"/>
      <c r="IZ58" s="27"/>
      <c r="JA58" s="27"/>
      <c r="JB58" s="27"/>
      <c r="JC58" s="27"/>
      <c r="JD58" s="27"/>
      <c r="JE58" s="27"/>
      <c r="JF58" s="27"/>
      <c r="JG58" s="27"/>
      <c r="JH58" s="27"/>
      <c r="JI58" s="27"/>
      <c r="JJ58" s="27"/>
      <c r="JK58" s="27"/>
      <c r="JL58" s="27"/>
      <c r="JM58" s="27"/>
      <c r="JN58" s="27"/>
      <c r="JO58" s="27"/>
      <c r="JP58" s="27"/>
      <c r="JQ58" s="27"/>
      <c r="JR58" s="27"/>
      <c r="JS58" s="27"/>
      <c r="JT58" s="27"/>
      <c r="JU58" s="27"/>
      <c r="JV58" s="27"/>
      <c r="JW58" s="27"/>
      <c r="JX58" s="27"/>
      <c r="JY58" s="27"/>
      <c r="JZ58" s="27"/>
      <c r="KA58" s="27"/>
      <c r="KB58" s="27"/>
      <c r="KC58" s="27"/>
      <c r="KD58" s="27"/>
      <c r="KE58" s="27"/>
      <c r="KF58" s="27"/>
      <c r="KG58" s="27"/>
      <c r="KH58" s="27"/>
      <c r="KI58" s="27"/>
      <c r="KJ58" s="27"/>
      <c r="KK58" s="27"/>
      <c r="KL58" s="27"/>
      <c r="KM58" s="27"/>
      <c r="KN58" s="27"/>
      <c r="KO58" s="27"/>
      <c r="KP58" s="27"/>
      <c r="KQ58" s="27"/>
      <c r="KR58" s="27"/>
      <c r="KS58" s="27"/>
      <c r="KT58" s="27"/>
      <c r="KU58" s="27"/>
      <c r="KV58" s="27"/>
      <c r="KW58" s="27"/>
      <c r="KX58" s="27"/>
      <c r="KY58" s="27"/>
      <c r="KZ58" s="27"/>
      <c r="LA58" s="27"/>
      <c r="LB58" s="27"/>
      <c r="LC58" s="27"/>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7"/>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7"/>
      <c r="NH58" s="27"/>
      <c r="NI58" s="27"/>
      <c r="NJ58" s="27"/>
      <c r="NK58" s="27"/>
      <c r="NL58" s="27"/>
      <c r="NM58" s="27"/>
      <c r="NN58" s="27"/>
      <c r="NO58" s="27"/>
      <c r="NP58" s="27"/>
      <c r="NQ58" s="27"/>
    </row>
    <row r="59" spans="1:381" s="8" customFormat="1" ht="30" customHeight="1" thickBot="1" x14ac:dyDescent="0.2">
      <c r="A59" s="90"/>
      <c r="B59" s="102">
        <v>3</v>
      </c>
      <c r="C59" s="102" t="s">
        <v>72</v>
      </c>
      <c r="D59" s="103" t="s">
        <v>59</v>
      </c>
      <c r="E59" s="104">
        <v>0.3</v>
      </c>
      <c r="F59" s="105">
        <f t="shared" ca="1" si="268"/>
        <v>45931</v>
      </c>
      <c r="G59" s="105">
        <f t="shared" ca="1" si="269"/>
        <v>45964</v>
      </c>
      <c r="H59" s="106">
        <v>34</v>
      </c>
      <c r="I59" s="97"/>
      <c r="J59" s="6"/>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7"/>
      <c r="NH59" s="27"/>
      <c r="NI59" s="27"/>
      <c r="NJ59" s="27"/>
      <c r="NK59" s="27"/>
      <c r="NL59" s="27"/>
      <c r="NM59" s="27"/>
      <c r="NN59" s="27"/>
      <c r="NO59" s="27"/>
      <c r="NP59" s="27"/>
      <c r="NQ59" s="27"/>
    </row>
    <row r="60" spans="1:381" s="8" customFormat="1" ht="30" customHeight="1" thickBot="1" x14ac:dyDescent="0.2">
      <c r="A60" s="90"/>
      <c r="B60" s="107">
        <f>+B59+0.1</f>
        <v>3.1</v>
      </c>
      <c r="C60" s="108" t="s">
        <v>73</v>
      </c>
      <c r="D60" s="103" t="s">
        <v>39</v>
      </c>
      <c r="E60" s="104">
        <v>0.2</v>
      </c>
      <c r="F60" s="105">
        <f t="shared" ca="1" si="268"/>
        <v>45938</v>
      </c>
      <c r="G60" s="105">
        <f t="shared" ca="1" si="269"/>
        <v>45956</v>
      </c>
      <c r="H60" s="106">
        <v>19</v>
      </c>
      <c r="I60" s="97"/>
      <c r="J60" s="6"/>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c r="IU60" s="27"/>
      <c r="IV60" s="27"/>
      <c r="IW60" s="27"/>
      <c r="IX60" s="27"/>
      <c r="IY60" s="27"/>
      <c r="IZ60" s="27"/>
      <c r="JA60" s="27"/>
      <c r="JB60" s="27"/>
      <c r="JC60" s="27"/>
      <c r="JD60" s="27"/>
      <c r="JE60" s="27"/>
      <c r="JF60" s="27"/>
      <c r="JG60" s="27"/>
      <c r="JH60" s="27"/>
      <c r="JI60" s="27"/>
      <c r="JJ60" s="27"/>
      <c r="JK60" s="27"/>
      <c r="JL60" s="27"/>
      <c r="JM60" s="27"/>
      <c r="JN60" s="27"/>
      <c r="JO60" s="27"/>
      <c r="JP60" s="27"/>
      <c r="JQ60" s="27"/>
      <c r="JR60" s="27"/>
      <c r="JS60" s="27"/>
      <c r="JT60" s="27"/>
      <c r="JU60" s="27"/>
      <c r="JV60" s="27"/>
      <c r="JW60" s="27"/>
      <c r="JX60" s="27"/>
      <c r="JY60" s="27"/>
      <c r="JZ60" s="27"/>
      <c r="KA60" s="27"/>
      <c r="KB60" s="27"/>
      <c r="KC60" s="27"/>
      <c r="KD60" s="27"/>
      <c r="KE60" s="27"/>
      <c r="KF60" s="27"/>
      <c r="KG60" s="27"/>
      <c r="KH60" s="27"/>
      <c r="KI60" s="27"/>
      <c r="KJ60" s="27"/>
      <c r="KK60" s="27"/>
      <c r="KL60" s="27"/>
      <c r="KM60" s="27"/>
      <c r="KN60" s="27"/>
      <c r="KO60" s="27"/>
      <c r="KP60" s="27"/>
      <c r="KQ60" s="27"/>
      <c r="KR60" s="27"/>
      <c r="KS60" s="27"/>
      <c r="KT60" s="27"/>
      <c r="KU60" s="27"/>
      <c r="KV60" s="27"/>
      <c r="KW60" s="27"/>
      <c r="KX60" s="27"/>
      <c r="KY60" s="27"/>
      <c r="KZ60" s="27"/>
      <c r="LA60" s="27"/>
      <c r="LB60" s="27"/>
      <c r="LC60" s="27"/>
      <c r="LD60" s="27"/>
      <c r="LE60" s="27"/>
      <c r="LF60" s="27"/>
      <c r="LG60" s="27"/>
      <c r="LH60" s="27"/>
      <c r="LI60" s="27"/>
      <c r="LJ60" s="27"/>
      <c r="LK60" s="27"/>
      <c r="LL60" s="27"/>
      <c r="LM60" s="27"/>
      <c r="LN60" s="27"/>
      <c r="LO60" s="27"/>
      <c r="LP60" s="27"/>
      <c r="LQ60" s="27"/>
      <c r="LR60" s="27"/>
      <c r="LS60" s="27"/>
      <c r="LT60" s="27"/>
      <c r="LU60" s="27"/>
      <c r="LV60" s="27"/>
      <c r="LW60" s="27"/>
      <c r="LX60" s="27"/>
      <c r="LY60" s="27"/>
      <c r="LZ60" s="27"/>
      <c r="MA60" s="27"/>
      <c r="MB60" s="27"/>
      <c r="MC60" s="27"/>
      <c r="MD60" s="27"/>
      <c r="ME60" s="27"/>
      <c r="MF60" s="27"/>
      <c r="MG60" s="27"/>
      <c r="MH60" s="27"/>
      <c r="MI60" s="27"/>
      <c r="MJ60" s="27"/>
      <c r="MK60" s="27"/>
      <c r="ML60" s="27"/>
      <c r="MM60" s="27"/>
      <c r="MN60" s="27"/>
      <c r="MO60" s="27"/>
      <c r="MP60" s="27"/>
      <c r="MQ60" s="27"/>
      <c r="MR60" s="27"/>
      <c r="MS60" s="27"/>
      <c r="MT60" s="27"/>
      <c r="MU60" s="27"/>
      <c r="MV60" s="27"/>
      <c r="MW60" s="27"/>
      <c r="MX60" s="27"/>
      <c r="MY60" s="27"/>
      <c r="MZ60" s="27"/>
      <c r="NA60" s="27"/>
      <c r="NB60" s="27"/>
      <c r="NC60" s="27"/>
      <c r="ND60" s="27"/>
      <c r="NE60" s="27"/>
      <c r="NF60" s="27"/>
      <c r="NG60" s="27"/>
      <c r="NH60" s="27"/>
      <c r="NI60" s="27"/>
      <c r="NJ60" s="27"/>
      <c r="NK60" s="27"/>
      <c r="NL60" s="27"/>
      <c r="NM60" s="27"/>
      <c r="NN60" s="27"/>
      <c r="NO60" s="27"/>
      <c r="NP60" s="27"/>
      <c r="NQ60" s="27"/>
    </row>
    <row r="61" spans="1:381" s="8" customFormat="1" ht="30" customHeight="1" thickBot="1" x14ac:dyDescent="0.2">
      <c r="A61" s="90"/>
      <c r="B61" s="107">
        <f>+B60+0.1</f>
        <v>3.2</v>
      </c>
      <c r="C61" s="108" t="s">
        <v>74</v>
      </c>
      <c r="D61" s="103" t="s">
        <v>59</v>
      </c>
      <c r="E61" s="104">
        <v>0.1</v>
      </c>
      <c r="F61" s="105">
        <f ca="1">F60+12</f>
        <v>45950</v>
      </c>
      <c r="G61" s="105">
        <f t="shared" ref="G61:G67" ca="1" si="270">F61+H61-1</f>
        <v>45969</v>
      </c>
      <c r="H61" s="106">
        <v>20</v>
      </c>
      <c r="I61" s="97"/>
      <c r="J61" s="6"/>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c r="IU61" s="27"/>
      <c r="IV61" s="27"/>
      <c r="IW61" s="27"/>
      <c r="IX61" s="27"/>
      <c r="IY61" s="27"/>
      <c r="IZ61" s="27"/>
      <c r="JA61" s="27"/>
      <c r="JB61" s="27"/>
      <c r="JC61" s="27"/>
      <c r="JD61" s="27"/>
      <c r="JE61" s="27"/>
      <c r="JF61" s="27"/>
      <c r="JG61" s="27"/>
      <c r="JH61" s="27"/>
      <c r="JI61" s="27"/>
      <c r="JJ61" s="27"/>
      <c r="JK61" s="27"/>
      <c r="JL61" s="27"/>
      <c r="JM61" s="27"/>
      <c r="JN61" s="27"/>
      <c r="JO61" s="27"/>
      <c r="JP61" s="27"/>
      <c r="JQ61" s="27"/>
      <c r="JR61" s="27"/>
      <c r="JS61" s="27"/>
      <c r="JT61" s="27"/>
      <c r="JU61" s="27"/>
      <c r="JV61" s="27"/>
      <c r="JW61" s="27"/>
      <c r="JX61" s="27"/>
      <c r="JY61" s="27"/>
      <c r="JZ61" s="27"/>
      <c r="KA61" s="27"/>
      <c r="KB61" s="27"/>
      <c r="KC61" s="27"/>
      <c r="KD61" s="27"/>
      <c r="KE61" s="27"/>
      <c r="KF61" s="27"/>
      <c r="KG61" s="27"/>
      <c r="KH61" s="27"/>
      <c r="KI61" s="27"/>
      <c r="KJ61" s="27"/>
      <c r="KK61" s="27"/>
      <c r="KL61" s="27"/>
      <c r="KM61" s="27"/>
      <c r="KN61" s="27"/>
      <c r="KO61" s="27"/>
      <c r="KP61" s="27"/>
      <c r="KQ61" s="27"/>
      <c r="KR61" s="27"/>
      <c r="KS61" s="27"/>
      <c r="KT61" s="27"/>
      <c r="KU61" s="27"/>
      <c r="KV61" s="27"/>
      <c r="KW61" s="27"/>
      <c r="KX61" s="27"/>
      <c r="KY61" s="27"/>
      <c r="KZ61" s="27"/>
      <c r="LA61" s="27"/>
      <c r="LB61" s="27"/>
      <c r="LC61" s="27"/>
      <c r="LD61" s="27"/>
      <c r="LE61" s="27"/>
      <c r="LF61" s="27"/>
      <c r="LG61" s="27"/>
      <c r="LH61" s="27"/>
      <c r="LI61" s="27"/>
      <c r="LJ61" s="27"/>
      <c r="LK61" s="27"/>
      <c r="LL61" s="27"/>
      <c r="LM61" s="27"/>
      <c r="LN61" s="27"/>
      <c r="LO61" s="27"/>
      <c r="LP61" s="27"/>
      <c r="LQ61" s="27"/>
      <c r="LR61" s="27"/>
      <c r="LS61" s="27"/>
      <c r="LT61" s="27"/>
      <c r="LU61" s="27"/>
      <c r="LV61" s="27"/>
      <c r="LW61" s="27"/>
      <c r="LX61" s="27"/>
      <c r="LY61" s="27"/>
      <c r="LZ61" s="27"/>
      <c r="MA61" s="27"/>
      <c r="MB61" s="27"/>
      <c r="MC61" s="27"/>
      <c r="MD61" s="27"/>
      <c r="ME61" s="27"/>
      <c r="MF61" s="27"/>
      <c r="MG61" s="27"/>
      <c r="MH61" s="27"/>
      <c r="MI61" s="27"/>
      <c r="MJ61" s="27"/>
      <c r="MK61" s="27"/>
      <c r="ML61" s="27"/>
      <c r="MM61" s="27"/>
      <c r="MN61" s="27"/>
      <c r="MO61" s="27"/>
      <c r="MP61" s="27"/>
      <c r="MQ61" s="27"/>
      <c r="MR61" s="27"/>
      <c r="MS61" s="27"/>
      <c r="MT61" s="27"/>
      <c r="MU61" s="27"/>
      <c r="MV61" s="27"/>
      <c r="MW61" s="27"/>
      <c r="MX61" s="27"/>
      <c r="MY61" s="27"/>
      <c r="MZ61" s="27"/>
      <c r="NA61" s="27"/>
      <c r="NB61" s="27"/>
      <c r="NC61" s="27"/>
      <c r="ND61" s="27"/>
      <c r="NE61" s="27"/>
      <c r="NF61" s="27"/>
      <c r="NG61" s="27"/>
      <c r="NH61" s="27"/>
      <c r="NI61" s="27"/>
      <c r="NJ61" s="27"/>
      <c r="NK61" s="27"/>
      <c r="NL61" s="27"/>
      <c r="NM61" s="27"/>
      <c r="NN61" s="27"/>
      <c r="NO61" s="27"/>
      <c r="NP61" s="27"/>
      <c r="NQ61" s="27"/>
    </row>
    <row r="62" spans="1:381" s="8" customFormat="1" ht="30" customHeight="1" thickBot="1" x14ac:dyDescent="0.2">
      <c r="A62" s="90"/>
      <c r="B62" s="102">
        <v>3</v>
      </c>
      <c r="C62" s="102" t="s">
        <v>75</v>
      </c>
      <c r="D62" s="103" t="s">
        <v>58</v>
      </c>
      <c r="E62" s="104">
        <v>0.3</v>
      </c>
      <c r="F62" s="105">
        <f t="shared" ref="F62:F67" ca="1" si="271">F61+7</f>
        <v>45957</v>
      </c>
      <c r="G62" s="105">
        <f t="shared" ca="1" si="270"/>
        <v>45977</v>
      </c>
      <c r="H62" s="106">
        <v>21</v>
      </c>
      <c r="I62" s="97"/>
      <c r="J62" s="6"/>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7"/>
      <c r="NF62" s="27"/>
      <c r="NG62" s="27"/>
      <c r="NH62" s="27"/>
      <c r="NI62" s="27"/>
      <c r="NJ62" s="27"/>
      <c r="NK62" s="27"/>
      <c r="NL62" s="27"/>
      <c r="NM62" s="27"/>
      <c r="NN62" s="27"/>
      <c r="NO62" s="27"/>
      <c r="NP62" s="27"/>
      <c r="NQ62" s="27"/>
    </row>
    <row r="63" spans="1:381" s="8" customFormat="1" ht="30" customHeight="1" thickBot="1" x14ac:dyDescent="0.2">
      <c r="A63" s="90"/>
      <c r="B63" s="107">
        <f>+B62+0.1</f>
        <v>3.1</v>
      </c>
      <c r="C63" s="108" t="s">
        <v>76</v>
      </c>
      <c r="D63" s="103" t="s">
        <v>58</v>
      </c>
      <c r="E63" s="104">
        <v>0.1</v>
      </c>
      <c r="F63" s="105">
        <f t="shared" ca="1" si="271"/>
        <v>45964</v>
      </c>
      <c r="G63" s="105">
        <f t="shared" ca="1" si="270"/>
        <v>45968</v>
      </c>
      <c r="H63" s="106">
        <v>5</v>
      </c>
      <c r="I63" s="97"/>
      <c r="J63" s="6"/>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7"/>
      <c r="NF63" s="27"/>
      <c r="NG63" s="27"/>
      <c r="NH63" s="27"/>
      <c r="NI63" s="27"/>
      <c r="NJ63" s="27"/>
      <c r="NK63" s="27"/>
      <c r="NL63" s="27"/>
      <c r="NM63" s="27"/>
      <c r="NN63" s="27"/>
      <c r="NO63" s="27"/>
      <c r="NP63" s="27"/>
      <c r="NQ63" s="27"/>
    </row>
    <row r="64" spans="1:381" s="8" customFormat="1" ht="30" customHeight="1" thickBot="1" x14ac:dyDescent="0.2">
      <c r="A64" s="90"/>
      <c r="B64" s="107">
        <f>+B63+0.1</f>
        <v>3.2</v>
      </c>
      <c r="C64" s="108" t="s">
        <v>77</v>
      </c>
      <c r="D64" s="103" t="s">
        <v>58</v>
      </c>
      <c r="E64" s="104">
        <v>0.1</v>
      </c>
      <c r="F64" s="105">
        <f ca="1">F63+5</f>
        <v>45969</v>
      </c>
      <c r="G64" s="105">
        <f t="shared" ca="1" si="270"/>
        <v>45974</v>
      </c>
      <c r="H64" s="106">
        <v>6</v>
      </c>
      <c r="I64" s="97"/>
      <c r="J64" s="6"/>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c r="IU64" s="27"/>
      <c r="IV64" s="27"/>
      <c r="IW64" s="27"/>
      <c r="IX64" s="27"/>
      <c r="IY64" s="27"/>
      <c r="IZ64" s="27"/>
      <c r="JA64" s="27"/>
      <c r="JB64" s="27"/>
      <c r="JC64" s="27"/>
      <c r="JD64" s="27"/>
      <c r="JE64" s="27"/>
      <c r="JF64" s="27"/>
      <c r="JG64" s="27"/>
      <c r="JH64" s="27"/>
      <c r="JI64" s="27"/>
      <c r="JJ64" s="27"/>
      <c r="JK64" s="27"/>
      <c r="JL64" s="27"/>
      <c r="JM64" s="27"/>
      <c r="JN64" s="27"/>
      <c r="JO64" s="27"/>
      <c r="JP64" s="27"/>
      <c r="JQ64" s="27"/>
      <c r="JR64" s="27"/>
      <c r="JS64" s="27"/>
      <c r="JT64" s="27"/>
      <c r="JU64" s="27"/>
      <c r="JV64" s="27"/>
      <c r="JW64" s="27"/>
      <c r="JX64" s="27"/>
      <c r="JY64" s="27"/>
      <c r="JZ64" s="27"/>
      <c r="KA64" s="27"/>
      <c r="KB64" s="27"/>
      <c r="KC64" s="27"/>
      <c r="KD64" s="27"/>
      <c r="KE64" s="27"/>
      <c r="KF64" s="27"/>
      <c r="KG64" s="27"/>
      <c r="KH64" s="27"/>
      <c r="KI64" s="27"/>
      <c r="KJ64" s="27"/>
      <c r="KK64" s="27"/>
      <c r="KL64" s="27"/>
      <c r="KM64" s="27"/>
      <c r="KN64" s="27"/>
      <c r="KO64" s="27"/>
      <c r="KP64" s="27"/>
      <c r="KQ64" s="27"/>
      <c r="KR64" s="27"/>
      <c r="KS64" s="27"/>
      <c r="KT64" s="27"/>
      <c r="KU64" s="27"/>
      <c r="KV64" s="27"/>
      <c r="KW64" s="27"/>
      <c r="KX64" s="27"/>
      <c r="KY64" s="27"/>
      <c r="KZ64" s="27"/>
      <c r="LA64" s="27"/>
      <c r="LB64" s="27"/>
      <c r="LC64" s="27"/>
      <c r="LD64" s="27"/>
      <c r="LE64" s="27"/>
      <c r="LF64" s="27"/>
      <c r="LG64" s="27"/>
      <c r="LH64" s="27"/>
      <c r="LI64" s="27"/>
      <c r="LJ64" s="27"/>
      <c r="LK64" s="27"/>
      <c r="LL64" s="27"/>
      <c r="LM64" s="27"/>
      <c r="LN64" s="27"/>
      <c r="LO64" s="27"/>
      <c r="LP64" s="27"/>
      <c r="LQ64" s="27"/>
      <c r="LR64" s="27"/>
      <c r="LS64" s="27"/>
      <c r="LT64" s="27"/>
      <c r="LU64" s="27"/>
      <c r="LV64" s="27"/>
      <c r="LW64" s="27"/>
      <c r="LX64" s="27"/>
      <c r="LY64" s="27"/>
      <c r="LZ64" s="27"/>
      <c r="MA64" s="27"/>
      <c r="MB64" s="27"/>
      <c r="MC64" s="27"/>
      <c r="MD64" s="27"/>
      <c r="ME64" s="27"/>
      <c r="MF64" s="27"/>
      <c r="MG64" s="27"/>
      <c r="MH64" s="27"/>
      <c r="MI64" s="27"/>
      <c r="MJ64" s="27"/>
      <c r="MK64" s="27"/>
      <c r="ML64" s="27"/>
      <c r="MM64" s="27"/>
      <c r="MN64" s="27"/>
      <c r="MO64" s="27"/>
      <c r="MP64" s="27"/>
      <c r="MQ64" s="27"/>
      <c r="MR64" s="27"/>
      <c r="MS64" s="27"/>
      <c r="MT64" s="27"/>
      <c r="MU64" s="27"/>
      <c r="MV64" s="27"/>
      <c r="MW64" s="27"/>
      <c r="MX64" s="27"/>
      <c r="MY64" s="27"/>
      <c r="MZ64" s="27"/>
      <c r="NA64" s="27"/>
      <c r="NB64" s="27"/>
      <c r="NC64" s="27"/>
      <c r="ND64" s="27"/>
      <c r="NE64" s="27"/>
      <c r="NF64" s="27"/>
      <c r="NG64" s="27"/>
      <c r="NH64" s="27"/>
      <c r="NI64" s="27"/>
      <c r="NJ64" s="27"/>
      <c r="NK64" s="27"/>
      <c r="NL64" s="27"/>
      <c r="NM64" s="27"/>
      <c r="NN64" s="27"/>
      <c r="NO64" s="27"/>
      <c r="NP64" s="27"/>
      <c r="NQ64" s="27"/>
    </row>
    <row r="65" spans="1:381" s="8" customFormat="1" ht="30" customHeight="1" thickBot="1" x14ac:dyDescent="0.2">
      <c r="A65" s="90"/>
      <c r="B65" s="107">
        <f>+B64+0.1</f>
        <v>3.3000000000000003</v>
      </c>
      <c r="C65" s="108" t="s">
        <v>78</v>
      </c>
      <c r="D65" s="103" t="s">
        <v>59</v>
      </c>
      <c r="E65" s="104">
        <v>0.1</v>
      </c>
      <c r="F65" s="105">
        <f ca="1">F64+5</f>
        <v>45974</v>
      </c>
      <c r="G65" s="105">
        <f t="shared" ca="1" si="270"/>
        <v>45980</v>
      </c>
      <c r="H65" s="106">
        <v>7</v>
      </c>
      <c r="I65" s="97"/>
      <c r="J65" s="6"/>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c r="IU65" s="27"/>
      <c r="IV65" s="27"/>
      <c r="IW65" s="27"/>
      <c r="IX65" s="27"/>
      <c r="IY65" s="27"/>
      <c r="IZ65" s="27"/>
      <c r="JA65" s="27"/>
      <c r="JB65" s="27"/>
      <c r="JC65" s="27"/>
      <c r="JD65" s="27"/>
      <c r="JE65" s="27"/>
      <c r="JF65" s="27"/>
      <c r="JG65" s="27"/>
      <c r="JH65" s="27"/>
      <c r="JI65" s="27"/>
      <c r="JJ65" s="27"/>
      <c r="JK65" s="27"/>
      <c r="JL65" s="27"/>
      <c r="JM65" s="27"/>
      <c r="JN65" s="27"/>
      <c r="JO65" s="27"/>
      <c r="JP65" s="27"/>
      <c r="JQ65" s="27"/>
      <c r="JR65" s="27"/>
      <c r="JS65" s="27"/>
      <c r="JT65" s="27"/>
      <c r="JU65" s="27"/>
      <c r="JV65" s="27"/>
      <c r="JW65" s="27"/>
      <c r="JX65" s="27"/>
      <c r="JY65" s="27"/>
      <c r="JZ65" s="27"/>
      <c r="KA65" s="27"/>
      <c r="KB65" s="27"/>
      <c r="KC65" s="27"/>
      <c r="KD65" s="27"/>
      <c r="KE65" s="27"/>
      <c r="KF65" s="27"/>
      <c r="KG65" s="27"/>
      <c r="KH65" s="27"/>
      <c r="KI65" s="27"/>
      <c r="KJ65" s="27"/>
      <c r="KK65" s="27"/>
      <c r="KL65" s="27"/>
      <c r="KM65" s="27"/>
      <c r="KN65" s="27"/>
      <c r="KO65" s="27"/>
      <c r="KP65" s="27"/>
      <c r="KQ65" s="27"/>
      <c r="KR65" s="27"/>
      <c r="KS65" s="27"/>
      <c r="KT65" s="27"/>
      <c r="KU65" s="27"/>
      <c r="KV65" s="27"/>
      <c r="KW65" s="27"/>
      <c r="KX65" s="27"/>
      <c r="KY65" s="27"/>
      <c r="KZ65" s="27"/>
      <c r="LA65" s="27"/>
      <c r="LB65" s="27"/>
      <c r="LC65" s="27"/>
      <c r="LD65" s="27"/>
      <c r="LE65" s="27"/>
      <c r="LF65" s="27"/>
      <c r="LG65" s="27"/>
      <c r="LH65" s="27"/>
      <c r="LI65" s="27"/>
      <c r="LJ65" s="27"/>
      <c r="LK65" s="27"/>
      <c r="LL65" s="27"/>
      <c r="LM65" s="27"/>
      <c r="LN65" s="27"/>
      <c r="LO65" s="27"/>
      <c r="LP65" s="27"/>
      <c r="LQ65" s="27"/>
      <c r="LR65" s="27"/>
      <c r="LS65" s="27"/>
      <c r="LT65" s="27"/>
      <c r="LU65" s="27"/>
      <c r="LV65" s="27"/>
      <c r="LW65" s="27"/>
      <c r="LX65" s="27"/>
      <c r="LY65" s="27"/>
      <c r="LZ65" s="27"/>
      <c r="MA65" s="27"/>
      <c r="MB65" s="27"/>
      <c r="MC65" s="27"/>
      <c r="MD65" s="27"/>
      <c r="ME65" s="27"/>
      <c r="MF65" s="27"/>
      <c r="MG65" s="27"/>
      <c r="MH65" s="27"/>
      <c r="MI65" s="27"/>
      <c r="MJ65" s="27"/>
      <c r="MK65" s="27"/>
      <c r="ML65" s="27"/>
      <c r="MM65" s="27"/>
      <c r="MN65" s="27"/>
      <c r="MO65" s="27"/>
      <c r="MP65" s="27"/>
      <c r="MQ65" s="27"/>
      <c r="MR65" s="27"/>
      <c r="MS65" s="27"/>
      <c r="MT65" s="27"/>
      <c r="MU65" s="27"/>
      <c r="MV65" s="27"/>
      <c r="MW65" s="27"/>
      <c r="MX65" s="27"/>
      <c r="MY65" s="27"/>
      <c r="MZ65" s="27"/>
      <c r="NA65" s="27"/>
      <c r="NB65" s="27"/>
      <c r="NC65" s="27"/>
      <c r="ND65" s="27"/>
      <c r="NE65" s="27"/>
      <c r="NF65" s="27"/>
      <c r="NG65" s="27"/>
      <c r="NH65" s="27"/>
      <c r="NI65" s="27"/>
      <c r="NJ65" s="27"/>
      <c r="NK65" s="27"/>
      <c r="NL65" s="27"/>
      <c r="NM65" s="27"/>
      <c r="NN65" s="27"/>
      <c r="NO65" s="27"/>
      <c r="NP65" s="27"/>
      <c r="NQ65" s="27"/>
    </row>
    <row r="66" spans="1:381" s="8" customFormat="1" ht="30" customHeight="1" thickBot="1" x14ac:dyDescent="0.2">
      <c r="A66" s="90"/>
      <c r="B66" s="107">
        <f>+B65+0.1</f>
        <v>3.4000000000000004</v>
      </c>
      <c r="C66" s="108" t="s">
        <v>79</v>
      </c>
      <c r="D66" s="103" t="s">
        <v>39</v>
      </c>
      <c r="E66" s="104">
        <v>0.1</v>
      </c>
      <c r="F66" s="105">
        <f ca="1">F65+5</f>
        <v>45979</v>
      </c>
      <c r="G66" s="105">
        <f t="shared" ca="1" si="270"/>
        <v>45986</v>
      </c>
      <c r="H66" s="106">
        <v>8</v>
      </c>
      <c r="I66" s="97"/>
      <c r="J66" s="6">
        <f t="shared" ca="1" si="251"/>
        <v>8</v>
      </c>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c r="IU66" s="27"/>
      <c r="IV66" s="27"/>
      <c r="IW66" s="27"/>
      <c r="IX66" s="27"/>
      <c r="IY66" s="27"/>
      <c r="IZ66" s="27"/>
      <c r="JA66" s="27"/>
      <c r="JB66" s="27"/>
      <c r="JC66" s="27"/>
      <c r="JD66" s="27"/>
      <c r="JE66" s="27"/>
      <c r="JF66" s="27"/>
      <c r="JG66" s="27"/>
      <c r="JH66" s="27"/>
      <c r="JI66" s="27"/>
      <c r="JJ66" s="27"/>
      <c r="JK66" s="27"/>
      <c r="JL66" s="27"/>
      <c r="JM66" s="27"/>
      <c r="JN66" s="27"/>
      <c r="JO66" s="27"/>
      <c r="JP66" s="27"/>
      <c r="JQ66" s="27"/>
      <c r="JR66" s="27"/>
      <c r="JS66" s="27"/>
      <c r="JT66" s="27"/>
      <c r="JU66" s="27"/>
      <c r="JV66" s="27"/>
      <c r="JW66" s="27"/>
      <c r="JX66" s="27"/>
      <c r="JY66" s="27"/>
      <c r="JZ66" s="27"/>
      <c r="KA66" s="27"/>
      <c r="KB66" s="27"/>
      <c r="KC66" s="27"/>
      <c r="KD66" s="27"/>
      <c r="KE66" s="27"/>
      <c r="KF66" s="27"/>
      <c r="KG66" s="27"/>
      <c r="KH66" s="27"/>
      <c r="KI66" s="27"/>
      <c r="KJ66" s="27"/>
      <c r="KK66" s="27"/>
      <c r="KL66" s="27"/>
      <c r="KM66" s="27"/>
      <c r="KN66" s="27"/>
      <c r="KO66" s="27"/>
      <c r="KP66" s="27"/>
      <c r="KQ66" s="27"/>
      <c r="KR66" s="27"/>
      <c r="KS66" s="27"/>
      <c r="KT66" s="27"/>
      <c r="KU66" s="27"/>
      <c r="KV66" s="27"/>
      <c r="KW66" s="27"/>
      <c r="KX66" s="27"/>
      <c r="KY66" s="27"/>
      <c r="KZ66" s="27"/>
      <c r="LA66" s="27"/>
      <c r="LB66" s="27"/>
      <c r="LC66" s="27"/>
      <c r="LD66" s="27"/>
      <c r="LE66" s="27"/>
      <c r="LF66" s="27"/>
      <c r="LG66" s="27"/>
      <c r="LH66" s="27"/>
      <c r="LI66" s="27"/>
      <c r="LJ66" s="27"/>
      <c r="LK66" s="27"/>
      <c r="LL66" s="27"/>
      <c r="LM66" s="27"/>
      <c r="LN66" s="27"/>
      <c r="LO66" s="27"/>
      <c r="LP66" s="27"/>
      <c r="LQ66" s="27"/>
      <c r="LR66" s="27"/>
      <c r="LS66" s="27"/>
      <c r="LT66" s="27"/>
      <c r="LU66" s="27"/>
      <c r="LV66" s="27"/>
      <c r="LW66" s="27"/>
      <c r="LX66" s="27"/>
      <c r="LY66" s="27"/>
      <c r="LZ66" s="27"/>
      <c r="MA66" s="27"/>
      <c r="MB66" s="27"/>
      <c r="MC66" s="27"/>
      <c r="MD66" s="27"/>
      <c r="ME66" s="27"/>
      <c r="MF66" s="27"/>
      <c r="MG66" s="27"/>
      <c r="MH66" s="27"/>
      <c r="MI66" s="27"/>
      <c r="MJ66" s="27"/>
      <c r="MK66" s="27"/>
      <c r="ML66" s="27"/>
      <c r="MM66" s="27"/>
      <c r="MN66" s="27"/>
      <c r="MO66" s="27"/>
      <c r="MP66" s="27"/>
      <c r="MQ66" s="27"/>
      <c r="MR66" s="27"/>
      <c r="MS66" s="27"/>
      <c r="MT66" s="27"/>
      <c r="MU66" s="27"/>
      <c r="MV66" s="27"/>
      <c r="MW66" s="27"/>
      <c r="MX66" s="27"/>
      <c r="MY66" s="27"/>
      <c r="MZ66" s="27"/>
      <c r="NA66" s="27"/>
      <c r="NB66" s="27"/>
      <c r="NC66" s="27"/>
      <c r="ND66" s="27"/>
      <c r="NE66" s="27"/>
      <c r="NF66" s="27"/>
      <c r="NG66" s="27"/>
      <c r="NH66" s="27"/>
      <c r="NI66" s="27"/>
      <c r="NJ66" s="27"/>
      <c r="NK66" s="27"/>
      <c r="NL66" s="27"/>
      <c r="NM66" s="27"/>
      <c r="NN66" s="27"/>
      <c r="NO66" s="27"/>
      <c r="NP66" s="27"/>
      <c r="NQ66" s="27"/>
    </row>
    <row r="67" spans="1:381" s="8" customFormat="1" ht="30" customHeight="1" thickBot="1" x14ac:dyDescent="0.2">
      <c r="A67" s="90"/>
      <c r="B67" s="107">
        <f>+B66+0.1</f>
        <v>3.5000000000000004</v>
      </c>
      <c r="C67" s="108" t="s">
        <v>80</v>
      </c>
      <c r="D67" s="103" t="s">
        <v>39</v>
      </c>
      <c r="E67" s="104">
        <v>0.1</v>
      </c>
      <c r="F67" s="105">
        <f t="shared" ca="1" si="271"/>
        <v>45986</v>
      </c>
      <c r="G67" s="105">
        <f t="shared" ca="1" si="270"/>
        <v>45990</v>
      </c>
      <c r="H67" s="106">
        <v>5</v>
      </c>
      <c r="I67" s="97"/>
      <c r="J67" s="6">
        <f t="shared" ca="1" si="251"/>
        <v>5</v>
      </c>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c r="IU67" s="27"/>
      <c r="IV67" s="27"/>
      <c r="IW67" s="27"/>
      <c r="IX67" s="27"/>
      <c r="IY67" s="27"/>
      <c r="IZ67" s="27"/>
      <c r="JA67" s="27"/>
      <c r="JB67" s="27"/>
      <c r="JC67" s="27"/>
      <c r="JD67" s="27"/>
      <c r="JE67" s="27"/>
      <c r="JF67" s="27"/>
      <c r="JG67" s="27"/>
      <c r="JH67" s="27"/>
      <c r="JI67" s="27"/>
      <c r="JJ67" s="27"/>
      <c r="JK67" s="27"/>
      <c r="JL67" s="27"/>
      <c r="JM67" s="27"/>
      <c r="JN67" s="27"/>
      <c r="JO67" s="27"/>
      <c r="JP67" s="27"/>
      <c r="JQ67" s="27"/>
      <c r="JR67" s="27"/>
      <c r="JS67" s="27"/>
      <c r="JT67" s="27"/>
      <c r="JU67" s="27"/>
      <c r="JV67" s="27"/>
      <c r="JW67" s="27"/>
      <c r="JX67" s="27"/>
      <c r="JY67" s="27"/>
      <c r="JZ67" s="27"/>
      <c r="KA67" s="27"/>
      <c r="KB67" s="27"/>
      <c r="KC67" s="27"/>
      <c r="KD67" s="27"/>
      <c r="KE67" s="27"/>
      <c r="KF67" s="27"/>
      <c r="KG67" s="27"/>
      <c r="KH67" s="27"/>
      <c r="KI67" s="27"/>
      <c r="KJ67" s="27"/>
      <c r="KK67" s="27"/>
      <c r="KL67" s="27"/>
      <c r="KM67" s="27"/>
      <c r="KN67" s="27"/>
      <c r="KO67" s="27"/>
      <c r="KP67" s="27"/>
      <c r="KQ67" s="27"/>
      <c r="KR67" s="27"/>
      <c r="KS67" s="27"/>
      <c r="KT67" s="27"/>
      <c r="KU67" s="27"/>
      <c r="KV67" s="27"/>
      <c r="KW67" s="27"/>
      <c r="KX67" s="27"/>
      <c r="KY67" s="27"/>
      <c r="KZ67" s="27"/>
      <c r="LA67" s="27"/>
      <c r="LB67" s="27"/>
      <c r="LC67" s="27"/>
      <c r="LD67" s="27"/>
      <c r="LE67" s="27"/>
      <c r="LF67" s="27"/>
      <c r="LG67" s="27"/>
      <c r="LH67" s="27"/>
      <c r="LI67" s="27"/>
      <c r="LJ67" s="27"/>
      <c r="LK67" s="27"/>
      <c r="LL67" s="27"/>
      <c r="LM67" s="27"/>
      <c r="LN67" s="27"/>
      <c r="LO67" s="27"/>
      <c r="LP67" s="27"/>
      <c r="LQ67" s="27"/>
      <c r="LR67" s="27"/>
      <c r="LS67" s="27"/>
      <c r="LT67" s="27"/>
      <c r="LU67" s="27"/>
      <c r="LV67" s="27"/>
      <c r="LW67" s="27"/>
      <c r="LX67" s="27"/>
      <c r="LY67" s="27"/>
      <c r="LZ67" s="27"/>
      <c r="MA67" s="27"/>
      <c r="MB67" s="27"/>
      <c r="MC67" s="27"/>
      <c r="MD67" s="27"/>
      <c r="ME67" s="27"/>
      <c r="MF67" s="27"/>
      <c r="MG67" s="27"/>
      <c r="MH67" s="27"/>
      <c r="MI67" s="27"/>
      <c r="MJ67" s="27"/>
      <c r="MK67" s="27"/>
      <c r="ML67" s="27"/>
      <c r="MM67" s="27"/>
      <c r="MN67" s="27"/>
      <c r="MO67" s="27"/>
      <c r="MP67" s="27"/>
      <c r="MQ67" s="27"/>
      <c r="MR67" s="27"/>
      <c r="MS67" s="27"/>
      <c r="MT67" s="27"/>
      <c r="MU67" s="27"/>
      <c r="MV67" s="27"/>
      <c r="MW67" s="27"/>
      <c r="MX67" s="27"/>
      <c r="MY67" s="27"/>
      <c r="MZ67" s="27"/>
      <c r="NA67" s="27"/>
      <c r="NB67" s="27"/>
      <c r="NC67" s="27"/>
      <c r="ND67" s="27"/>
      <c r="NE67" s="27"/>
      <c r="NF67" s="27"/>
      <c r="NG67" s="27"/>
      <c r="NH67" s="27"/>
      <c r="NI67" s="27"/>
      <c r="NJ67" s="27"/>
      <c r="NK67" s="27"/>
      <c r="NL67" s="27"/>
      <c r="NM67" s="27"/>
      <c r="NN67" s="27"/>
      <c r="NO67" s="27"/>
      <c r="NP67" s="27"/>
      <c r="NQ67" s="27"/>
    </row>
    <row r="68" spans="1:381" s="8" customFormat="1" ht="30" customHeight="1" thickBot="1" x14ac:dyDescent="0.2">
      <c r="A68" s="90"/>
      <c r="B68" s="102">
        <v>4</v>
      </c>
      <c r="C68" s="102"/>
      <c r="D68" s="103"/>
      <c r="E68" s="104">
        <v>0</v>
      </c>
      <c r="F68" s="105"/>
      <c r="G68" s="105"/>
      <c r="H68" s="106">
        <v>1</v>
      </c>
      <c r="I68" s="97"/>
      <c r="J68" s="6"/>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c r="IU68" s="27"/>
      <c r="IV68" s="27"/>
      <c r="IW68" s="27"/>
      <c r="IX68" s="27"/>
      <c r="IY68" s="27"/>
      <c r="IZ68" s="27"/>
      <c r="JA68" s="27"/>
      <c r="JB68" s="27"/>
      <c r="JC68" s="27"/>
      <c r="JD68" s="27"/>
      <c r="JE68" s="27"/>
      <c r="JF68" s="27"/>
      <c r="JG68" s="27"/>
      <c r="JH68" s="27"/>
      <c r="JI68" s="27"/>
      <c r="JJ68" s="27"/>
      <c r="JK68" s="27"/>
      <c r="JL68" s="27"/>
      <c r="JM68" s="27"/>
      <c r="JN68" s="27"/>
      <c r="JO68" s="27"/>
      <c r="JP68" s="27"/>
      <c r="JQ68" s="27"/>
      <c r="JR68" s="27"/>
      <c r="JS68" s="27"/>
      <c r="JT68" s="27"/>
      <c r="JU68" s="27"/>
      <c r="JV68" s="27"/>
      <c r="JW68" s="27"/>
      <c r="JX68" s="27"/>
      <c r="JY68" s="27"/>
      <c r="JZ68" s="27"/>
      <c r="KA68" s="27"/>
      <c r="KB68" s="27"/>
      <c r="KC68" s="27"/>
      <c r="KD68" s="27"/>
      <c r="KE68" s="27"/>
      <c r="KF68" s="27"/>
      <c r="KG68" s="27"/>
      <c r="KH68" s="27"/>
      <c r="KI68" s="27"/>
      <c r="KJ68" s="27"/>
      <c r="KK68" s="27"/>
      <c r="KL68" s="27"/>
      <c r="KM68" s="27"/>
      <c r="KN68" s="27"/>
      <c r="KO68" s="27"/>
      <c r="KP68" s="27"/>
      <c r="KQ68" s="27"/>
      <c r="KR68" s="27"/>
      <c r="KS68" s="27"/>
      <c r="KT68" s="27"/>
      <c r="KU68" s="27"/>
      <c r="KV68" s="27"/>
      <c r="KW68" s="27"/>
      <c r="KX68" s="27"/>
      <c r="KY68" s="27"/>
      <c r="KZ68" s="27"/>
      <c r="LA68" s="27"/>
      <c r="LB68" s="27"/>
      <c r="LC68" s="27"/>
      <c r="LD68" s="27"/>
      <c r="LE68" s="27"/>
      <c r="LF68" s="27"/>
      <c r="LG68" s="27"/>
      <c r="LH68" s="27"/>
      <c r="LI68" s="27"/>
      <c r="LJ68" s="27"/>
      <c r="LK68" s="27"/>
      <c r="LL68" s="27"/>
      <c r="LM68" s="27"/>
      <c r="LN68" s="27"/>
      <c r="LO68" s="27"/>
      <c r="LP68" s="27"/>
      <c r="LQ68" s="27"/>
      <c r="LR68" s="27"/>
      <c r="LS68" s="27"/>
      <c r="LT68" s="27"/>
      <c r="LU68" s="27"/>
      <c r="LV68" s="27"/>
      <c r="LW68" s="27"/>
      <c r="LX68" s="27"/>
      <c r="LY68" s="27"/>
      <c r="LZ68" s="27"/>
      <c r="MA68" s="27"/>
      <c r="MB68" s="27"/>
      <c r="MC68" s="27"/>
      <c r="MD68" s="27"/>
      <c r="ME68" s="27"/>
      <c r="MF68" s="27"/>
      <c r="MG68" s="27"/>
      <c r="MH68" s="27"/>
      <c r="MI68" s="27"/>
      <c r="MJ68" s="27"/>
      <c r="MK68" s="27"/>
      <c r="ML68" s="27"/>
      <c r="MM68" s="27"/>
      <c r="MN68" s="27"/>
      <c r="MO68" s="27"/>
      <c r="MP68" s="27"/>
      <c r="MQ68" s="27"/>
      <c r="MR68" s="27"/>
      <c r="MS68" s="27"/>
      <c r="MT68" s="27"/>
      <c r="MU68" s="27"/>
      <c r="MV68" s="27"/>
      <c r="MW68" s="27"/>
      <c r="MX68" s="27"/>
      <c r="MY68" s="27"/>
      <c r="MZ68" s="27"/>
      <c r="NA68" s="27"/>
      <c r="NB68" s="27"/>
      <c r="NC68" s="27"/>
      <c r="ND68" s="27"/>
      <c r="NE68" s="27"/>
      <c r="NF68" s="27"/>
      <c r="NG68" s="27"/>
      <c r="NH68" s="27"/>
      <c r="NI68" s="27"/>
      <c r="NJ68" s="27"/>
      <c r="NK68" s="27"/>
      <c r="NL68" s="27"/>
      <c r="NM68" s="27"/>
      <c r="NN68" s="27"/>
      <c r="NO68" s="27"/>
      <c r="NP68" s="27"/>
      <c r="NQ68" s="27"/>
    </row>
    <row r="69" spans="1:381" s="71" customFormat="1" ht="30" customHeight="1" thickBot="1" x14ac:dyDescent="0.2">
      <c r="A69" s="90"/>
      <c r="B69" s="35" t="s">
        <v>87</v>
      </c>
      <c r="C69" s="35"/>
      <c r="D69" s="36"/>
      <c r="E69" s="37"/>
      <c r="F69" s="38"/>
      <c r="G69" s="39"/>
      <c r="H69" s="40"/>
      <c r="I69" s="96"/>
      <c r="J69" s="69" t="str">
        <f t="shared" si="251"/>
        <v/>
      </c>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70"/>
      <c r="GC69" s="70"/>
      <c r="GD69" s="70"/>
      <c r="GE69" s="70"/>
      <c r="GF69" s="70"/>
      <c r="GG69" s="70"/>
      <c r="GH69" s="70"/>
      <c r="GI69" s="70"/>
      <c r="GJ69" s="70"/>
      <c r="GK69" s="70"/>
      <c r="GL69" s="70"/>
      <c r="GM69" s="70"/>
      <c r="GN69" s="70"/>
      <c r="GO69" s="70"/>
      <c r="GP69" s="70"/>
      <c r="GQ69" s="70"/>
      <c r="GR69" s="70"/>
      <c r="GS69" s="70"/>
      <c r="GT69" s="70"/>
      <c r="GU69" s="70"/>
      <c r="GV69" s="70"/>
      <c r="GW69" s="70"/>
      <c r="GX69" s="70"/>
      <c r="GY69" s="70"/>
      <c r="GZ69" s="70"/>
      <c r="HA69" s="70"/>
      <c r="HB69" s="70"/>
      <c r="HC69" s="70"/>
      <c r="HD69" s="70"/>
      <c r="HE69" s="70"/>
      <c r="HF69" s="70"/>
      <c r="HG69" s="70"/>
      <c r="HH69" s="70"/>
      <c r="HI69" s="70"/>
      <c r="HJ69" s="70"/>
      <c r="HK69" s="70"/>
      <c r="HL69" s="70"/>
      <c r="HM69" s="70"/>
      <c r="HN69" s="70"/>
      <c r="HO69" s="70"/>
      <c r="HP69" s="70"/>
      <c r="HQ69" s="70"/>
      <c r="HR69" s="70"/>
      <c r="HS69" s="70"/>
      <c r="HT69" s="70"/>
      <c r="HU69" s="70"/>
      <c r="HV69" s="70"/>
      <c r="HW69" s="70"/>
      <c r="HX69" s="70"/>
      <c r="HY69" s="70"/>
      <c r="HZ69" s="70"/>
      <c r="IA69" s="70"/>
      <c r="IB69" s="70"/>
      <c r="IC69" s="70"/>
      <c r="ID69" s="70"/>
      <c r="IE69" s="70"/>
      <c r="IF69" s="70"/>
      <c r="IG69" s="70"/>
      <c r="IH69" s="70"/>
      <c r="II69" s="70"/>
      <c r="IJ69" s="70"/>
      <c r="IK69" s="70"/>
      <c r="IL69" s="70"/>
      <c r="IM69" s="70"/>
      <c r="IN69" s="70"/>
      <c r="IO69" s="70"/>
      <c r="IP69" s="70"/>
      <c r="IQ69" s="70"/>
      <c r="IR69" s="70"/>
      <c r="IS69" s="70"/>
      <c r="IT69" s="70"/>
      <c r="IU69" s="70"/>
      <c r="IV69" s="70"/>
      <c r="IW69" s="70"/>
      <c r="IX69" s="70"/>
      <c r="IY69" s="70"/>
      <c r="IZ69" s="70"/>
      <c r="JA69" s="70"/>
      <c r="JB69" s="70"/>
      <c r="JC69" s="70"/>
      <c r="JD69" s="70"/>
      <c r="JE69" s="70"/>
      <c r="JF69" s="70"/>
      <c r="JG69" s="70"/>
      <c r="JH69" s="70"/>
      <c r="JI69" s="70"/>
      <c r="JJ69" s="70"/>
      <c r="JK69" s="70"/>
      <c r="JL69" s="70"/>
      <c r="JM69" s="70"/>
      <c r="JN69" s="70"/>
      <c r="JO69" s="70"/>
      <c r="JP69" s="70"/>
      <c r="JQ69" s="70"/>
      <c r="JR69" s="70"/>
      <c r="JS69" s="70"/>
      <c r="JT69" s="70"/>
      <c r="JU69" s="70"/>
      <c r="JV69" s="70"/>
      <c r="JW69" s="70"/>
      <c r="JX69" s="70"/>
      <c r="JY69" s="70"/>
      <c r="JZ69" s="70"/>
      <c r="KA69" s="70"/>
      <c r="KB69" s="70"/>
      <c r="KC69" s="70"/>
      <c r="KD69" s="70"/>
      <c r="KE69" s="70"/>
      <c r="KF69" s="70"/>
      <c r="KG69" s="70"/>
      <c r="KH69" s="70"/>
      <c r="KI69" s="70"/>
      <c r="KJ69" s="70"/>
      <c r="KK69" s="70"/>
      <c r="KL69" s="70"/>
      <c r="KM69" s="70"/>
      <c r="KN69" s="70"/>
      <c r="KO69" s="70"/>
      <c r="KP69" s="70"/>
      <c r="KQ69" s="70"/>
      <c r="KR69" s="70"/>
      <c r="KS69" s="70"/>
      <c r="KT69" s="70"/>
      <c r="KU69" s="70"/>
      <c r="KV69" s="70"/>
      <c r="KW69" s="70"/>
      <c r="KX69" s="70"/>
      <c r="KY69" s="70"/>
      <c r="KZ69" s="70"/>
      <c r="LA69" s="70"/>
      <c r="LB69" s="70"/>
      <c r="LC69" s="70"/>
      <c r="LD69" s="70"/>
      <c r="LE69" s="70"/>
      <c r="LF69" s="70"/>
      <c r="LG69" s="70"/>
      <c r="LH69" s="70"/>
      <c r="LI69" s="70"/>
      <c r="LJ69" s="70"/>
      <c r="LK69" s="70"/>
      <c r="LL69" s="70"/>
      <c r="LM69" s="70"/>
      <c r="LN69" s="70"/>
      <c r="LO69" s="70"/>
      <c r="LP69" s="70"/>
      <c r="LQ69" s="70"/>
      <c r="LR69" s="70"/>
      <c r="LS69" s="70"/>
      <c r="LT69" s="70"/>
      <c r="LU69" s="70"/>
      <c r="LV69" s="70"/>
      <c r="LW69" s="70"/>
      <c r="LX69" s="70"/>
      <c r="LY69" s="70"/>
      <c r="LZ69" s="70"/>
      <c r="MA69" s="70"/>
      <c r="MB69" s="70"/>
      <c r="MC69" s="70"/>
      <c r="MD69" s="70"/>
      <c r="ME69" s="70"/>
      <c r="MF69" s="70"/>
      <c r="MG69" s="70"/>
      <c r="MH69" s="70"/>
      <c r="MI69" s="70"/>
      <c r="MJ69" s="70"/>
      <c r="MK69" s="70"/>
      <c r="ML69" s="70"/>
      <c r="MM69" s="70"/>
      <c r="MN69" s="70"/>
      <c r="MO69" s="70"/>
      <c r="MP69" s="70"/>
      <c r="MQ69" s="70"/>
      <c r="MR69" s="70"/>
      <c r="MS69" s="70"/>
      <c r="MT69" s="70"/>
      <c r="MU69" s="70"/>
      <c r="MV69" s="70"/>
      <c r="MW69" s="70"/>
      <c r="MX69" s="70"/>
      <c r="MY69" s="70"/>
      <c r="MZ69" s="70"/>
      <c r="NA69" s="70"/>
      <c r="NB69" s="70"/>
      <c r="NC69" s="70"/>
      <c r="ND69" s="70"/>
      <c r="NE69" s="70"/>
      <c r="NF69" s="70"/>
      <c r="NG69" s="70"/>
      <c r="NH69" s="70"/>
      <c r="NI69" s="70"/>
      <c r="NJ69" s="70"/>
      <c r="NK69" s="70"/>
      <c r="NL69" s="70"/>
      <c r="NM69" s="70"/>
      <c r="NN69" s="70"/>
      <c r="NO69" s="70"/>
      <c r="NP69" s="70"/>
      <c r="NQ69" s="70"/>
    </row>
    <row r="70" spans="1:381" s="8" customFormat="1" ht="30" customHeight="1" thickBot="1" x14ac:dyDescent="0.2">
      <c r="A70" s="90"/>
      <c r="B70" s="100">
        <v>1</v>
      </c>
      <c r="C70" s="101" t="s">
        <v>88</v>
      </c>
      <c r="D70" s="42" t="s">
        <v>86</v>
      </c>
      <c r="E70" s="43">
        <v>0.25</v>
      </c>
      <c r="F70" s="44">
        <f ca="1">G5+20</f>
        <v>45859</v>
      </c>
      <c r="G70" s="44">
        <f ca="1">F70+H70</f>
        <v>45882</v>
      </c>
      <c r="H70" s="45">
        <v>23</v>
      </c>
      <c r="I70" s="97"/>
      <c r="J70" s="6">
        <f t="shared" ca="1" si="251"/>
        <v>24</v>
      </c>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c r="IU70" s="27"/>
      <c r="IV70" s="27"/>
      <c r="IW70" s="27"/>
      <c r="IX70" s="27"/>
      <c r="IY70" s="27"/>
      <c r="IZ70" s="27"/>
      <c r="JA70" s="27"/>
      <c r="JB70" s="27"/>
      <c r="JC70" s="27"/>
      <c r="JD70" s="27"/>
      <c r="JE70" s="27"/>
      <c r="JF70" s="27"/>
      <c r="JG70" s="27"/>
      <c r="JH70" s="27"/>
      <c r="JI70" s="27"/>
      <c r="JJ70" s="27"/>
      <c r="JK70" s="27"/>
      <c r="JL70" s="27"/>
      <c r="JM70" s="27"/>
      <c r="JN70" s="27"/>
      <c r="JO70" s="27"/>
      <c r="JP70" s="27"/>
      <c r="JQ70" s="27"/>
      <c r="JR70" s="27"/>
      <c r="JS70" s="27"/>
      <c r="JT70" s="27"/>
      <c r="JU70" s="27"/>
      <c r="JV70" s="27"/>
      <c r="JW70" s="27"/>
      <c r="JX70" s="27"/>
      <c r="JY70" s="27"/>
      <c r="JZ70" s="27"/>
      <c r="KA70" s="27"/>
      <c r="KB70" s="27"/>
      <c r="KC70" s="27"/>
      <c r="KD70" s="27"/>
      <c r="KE70" s="27"/>
      <c r="KF70" s="27"/>
      <c r="KG70" s="27"/>
      <c r="KH70" s="27"/>
      <c r="KI70" s="27"/>
      <c r="KJ70" s="27"/>
      <c r="KK70" s="27"/>
      <c r="KL70" s="27"/>
      <c r="KM70" s="27"/>
      <c r="KN70" s="27"/>
      <c r="KO70" s="27"/>
      <c r="KP70" s="27"/>
      <c r="KQ70" s="27"/>
      <c r="KR70" s="27"/>
      <c r="KS70" s="27"/>
      <c r="KT70" s="27"/>
      <c r="KU70" s="27"/>
      <c r="KV70" s="27"/>
      <c r="KW70" s="27"/>
      <c r="KX70" s="27"/>
      <c r="KY70" s="27"/>
      <c r="KZ70" s="27"/>
      <c r="LA70" s="27"/>
      <c r="LB70" s="27"/>
      <c r="LC70" s="27"/>
      <c r="LD70" s="27"/>
      <c r="LE70" s="27"/>
      <c r="LF70" s="27"/>
      <c r="LG70" s="27"/>
      <c r="LH70" s="27"/>
      <c r="LI70" s="27"/>
      <c r="LJ70" s="27"/>
      <c r="LK70" s="27"/>
      <c r="LL70" s="27"/>
      <c r="LM70" s="27"/>
      <c r="LN70" s="27"/>
      <c r="LO70" s="27"/>
      <c r="LP70" s="27"/>
      <c r="LQ70" s="27"/>
      <c r="LR70" s="27"/>
      <c r="LS70" s="27"/>
      <c r="LT70" s="27"/>
      <c r="LU70" s="27"/>
      <c r="LV70" s="27"/>
      <c r="LW70" s="27"/>
      <c r="LX70" s="27"/>
      <c r="LY70" s="27"/>
      <c r="LZ70" s="27"/>
      <c r="MA70" s="27"/>
      <c r="MB70" s="27"/>
      <c r="MC70" s="27"/>
      <c r="MD70" s="27"/>
      <c r="ME70" s="27"/>
      <c r="MF70" s="27"/>
      <c r="MG70" s="27"/>
      <c r="MH70" s="27"/>
      <c r="MI70" s="27"/>
      <c r="MJ70" s="27"/>
      <c r="MK70" s="27"/>
      <c r="ML70" s="27"/>
      <c r="MM70" s="27"/>
      <c r="MN70" s="27"/>
      <c r="MO70" s="27"/>
      <c r="MP70" s="27"/>
      <c r="MQ70" s="27"/>
      <c r="MR70" s="27"/>
      <c r="MS70" s="27"/>
      <c r="MT70" s="27"/>
      <c r="MU70" s="27"/>
      <c r="MV70" s="27"/>
      <c r="MW70" s="27"/>
      <c r="MX70" s="27"/>
      <c r="MY70" s="27"/>
      <c r="MZ70" s="27"/>
      <c r="NA70" s="27"/>
      <c r="NB70" s="27"/>
      <c r="NC70" s="27"/>
      <c r="ND70" s="27"/>
      <c r="NE70" s="27"/>
      <c r="NF70" s="27"/>
      <c r="NG70" s="27"/>
      <c r="NH70" s="27"/>
      <c r="NI70" s="27"/>
      <c r="NJ70" s="27"/>
      <c r="NK70" s="27"/>
      <c r="NL70" s="27"/>
      <c r="NM70" s="27"/>
      <c r="NN70" s="27"/>
      <c r="NO70" s="27"/>
      <c r="NP70" s="27"/>
      <c r="NQ70" s="27"/>
    </row>
    <row r="71" spans="1:381" s="8" customFormat="1" ht="30" customHeight="1" thickBot="1" x14ac:dyDescent="0.2">
      <c r="A71" s="90"/>
      <c r="B71" s="41">
        <f>B70+0.1</f>
        <v>1.1000000000000001</v>
      </c>
      <c r="C71" s="41" t="s">
        <v>89</v>
      </c>
      <c r="D71" s="42" t="s">
        <v>86</v>
      </c>
      <c r="E71" s="43">
        <v>0.5</v>
      </c>
      <c r="F71" s="44">
        <f ca="1">+F70+11</f>
        <v>45870</v>
      </c>
      <c r="G71" s="44">
        <f t="shared" ref="G71:G74" ca="1" si="272">F71+H71</f>
        <v>45892</v>
      </c>
      <c r="H71" s="45">
        <v>22</v>
      </c>
      <c r="I71" s="97"/>
      <c r="J71" s="6">
        <f t="shared" ca="1" si="251"/>
        <v>23</v>
      </c>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c r="IU71" s="27"/>
      <c r="IV71" s="27"/>
      <c r="IW71" s="27"/>
      <c r="IX71" s="27"/>
      <c r="IY71" s="27"/>
      <c r="IZ71" s="27"/>
      <c r="JA71" s="27"/>
      <c r="JB71" s="27"/>
      <c r="JC71" s="27"/>
      <c r="JD71" s="27"/>
      <c r="JE71" s="27"/>
      <c r="JF71" s="27"/>
      <c r="JG71" s="27"/>
      <c r="JH71" s="27"/>
      <c r="JI71" s="27"/>
      <c r="JJ71" s="27"/>
      <c r="JK71" s="27"/>
      <c r="JL71" s="27"/>
      <c r="JM71" s="27"/>
      <c r="JN71" s="27"/>
      <c r="JO71" s="27"/>
      <c r="JP71" s="27"/>
      <c r="JQ71" s="27"/>
      <c r="JR71" s="27"/>
      <c r="JS71" s="27"/>
      <c r="JT71" s="27"/>
      <c r="JU71" s="27"/>
      <c r="JV71" s="27"/>
      <c r="JW71" s="27"/>
      <c r="JX71" s="27"/>
      <c r="JY71" s="27"/>
      <c r="JZ71" s="27"/>
      <c r="KA71" s="27"/>
      <c r="KB71" s="27"/>
      <c r="KC71" s="27"/>
      <c r="KD71" s="27"/>
      <c r="KE71" s="27"/>
      <c r="KF71" s="27"/>
      <c r="KG71" s="27"/>
      <c r="KH71" s="27"/>
      <c r="KI71" s="27"/>
      <c r="KJ71" s="27"/>
      <c r="KK71" s="27"/>
      <c r="KL71" s="27"/>
      <c r="KM71" s="27"/>
      <c r="KN71" s="27"/>
      <c r="KO71" s="27"/>
      <c r="KP71" s="27"/>
      <c r="KQ71" s="27"/>
      <c r="KR71" s="27"/>
      <c r="KS71" s="27"/>
      <c r="KT71" s="27"/>
      <c r="KU71" s="27"/>
      <c r="KV71" s="27"/>
      <c r="KW71" s="27"/>
      <c r="KX71" s="27"/>
      <c r="KY71" s="27"/>
      <c r="KZ71" s="27"/>
      <c r="LA71" s="27"/>
      <c r="LB71" s="27"/>
      <c r="LC71" s="27"/>
      <c r="LD71" s="27"/>
      <c r="LE71" s="27"/>
      <c r="LF71" s="27"/>
      <c r="LG71" s="27"/>
      <c r="LH71" s="27"/>
      <c r="LI71" s="27"/>
      <c r="LJ71" s="27"/>
      <c r="LK71" s="27"/>
      <c r="LL71" s="27"/>
      <c r="LM71" s="27"/>
      <c r="LN71" s="27"/>
      <c r="LO71" s="27"/>
      <c r="LP71" s="27"/>
      <c r="LQ71" s="27"/>
      <c r="LR71" s="27"/>
      <c r="LS71" s="27"/>
      <c r="LT71" s="27"/>
      <c r="LU71" s="27"/>
      <c r="LV71" s="27"/>
      <c r="LW71" s="27"/>
      <c r="LX71" s="27"/>
      <c r="LY71" s="27"/>
      <c r="LZ71" s="27"/>
      <c r="MA71" s="27"/>
      <c r="MB71" s="27"/>
      <c r="MC71" s="27"/>
      <c r="MD71" s="27"/>
      <c r="ME71" s="27"/>
      <c r="MF71" s="27"/>
      <c r="MG71" s="27"/>
      <c r="MH71" s="27"/>
      <c r="MI71" s="27"/>
      <c r="MJ71" s="27"/>
      <c r="MK71" s="27"/>
      <c r="ML71" s="27"/>
      <c r="MM71" s="27"/>
      <c r="MN71" s="27"/>
      <c r="MO71" s="27"/>
      <c r="MP71" s="27"/>
      <c r="MQ71" s="27"/>
      <c r="MR71" s="27"/>
      <c r="MS71" s="27"/>
      <c r="MT71" s="27"/>
      <c r="MU71" s="27"/>
      <c r="MV71" s="27"/>
      <c r="MW71" s="27"/>
      <c r="MX71" s="27"/>
      <c r="MY71" s="27"/>
      <c r="MZ71" s="27"/>
      <c r="NA71" s="27"/>
      <c r="NB71" s="27"/>
      <c r="NC71" s="27"/>
      <c r="ND71" s="27"/>
      <c r="NE71" s="27"/>
      <c r="NF71" s="27"/>
      <c r="NG71" s="27"/>
      <c r="NH71" s="27"/>
      <c r="NI71" s="27"/>
      <c r="NJ71" s="27"/>
      <c r="NK71" s="27"/>
      <c r="NL71" s="27"/>
      <c r="NM71" s="27"/>
      <c r="NN71" s="27"/>
      <c r="NO71" s="27"/>
      <c r="NP71" s="27"/>
      <c r="NQ71" s="27"/>
    </row>
    <row r="72" spans="1:381" s="8" customFormat="1" ht="30" customHeight="1" thickBot="1" x14ac:dyDescent="0.2">
      <c r="A72" s="90"/>
      <c r="B72" s="41">
        <f t="shared" ref="B72:B75" si="273">B71+0.1</f>
        <v>1.2000000000000002</v>
      </c>
      <c r="C72" s="41" t="s">
        <v>90</v>
      </c>
      <c r="D72" s="42" t="s">
        <v>86</v>
      </c>
      <c r="E72" s="43">
        <v>0.5</v>
      </c>
      <c r="F72" s="44">
        <f t="shared" ref="F72:F79" ca="1" si="274">+F71+11</f>
        <v>45881</v>
      </c>
      <c r="G72" s="44">
        <f t="shared" ca="1" si="272"/>
        <v>45902</v>
      </c>
      <c r="H72" s="45">
        <v>21</v>
      </c>
      <c r="I72" s="97"/>
      <c r="J72" s="6">
        <f t="shared" ca="1" si="251"/>
        <v>22</v>
      </c>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c r="IU72" s="27"/>
      <c r="IV72" s="27"/>
      <c r="IW72" s="27"/>
      <c r="IX72" s="27"/>
      <c r="IY72" s="27"/>
      <c r="IZ72" s="27"/>
      <c r="JA72" s="27"/>
      <c r="JB72" s="27"/>
      <c r="JC72" s="27"/>
      <c r="JD72" s="27"/>
      <c r="JE72" s="27"/>
      <c r="JF72" s="27"/>
      <c r="JG72" s="27"/>
      <c r="JH72" s="27"/>
      <c r="JI72" s="27"/>
      <c r="JJ72" s="27"/>
      <c r="JK72" s="27"/>
      <c r="JL72" s="27"/>
      <c r="JM72" s="27"/>
      <c r="JN72" s="27"/>
      <c r="JO72" s="27"/>
      <c r="JP72" s="27"/>
      <c r="JQ72" s="27"/>
      <c r="JR72" s="27"/>
      <c r="JS72" s="27"/>
      <c r="JT72" s="27"/>
      <c r="JU72" s="27"/>
      <c r="JV72" s="27"/>
      <c r="JW72" s="27"/>
      <c r="JX72" s="27"/>
      <c r="JY72" s="27"/>
      <c r="JZ72" s="27"/>
      <c r="KA72" s="27"/>
      <c r="KB72" s="27"/>
      <c r="KC72" s="27"/>
      <c r="KD72" s="27"/>
      <c r="KE72" s="27"/>
      <c r="KF72" s="27"/>
      <c r="KG72" s="27"/>
      <c r="KH72" s="27"/>
      <c r="KI72" s="27"/>
      <c r="KJ72" s="27"/>
      <c r="KK72" s="27"/>
      <c r="KL72" s="27"/>
      <c r="KM72" s="27"/>
      <c r="KN72" s="27"/>
      <c r="KO72" s="27"/>
      <c r="KP72" s="27"/>
      <c r="KQ72" s="27"/>
      <c r="KR72" s="27"/>
      <c r="KS72" s="27"/>
      <c r="KT72" s="27"/>
      <c r="KU72" s="27"/>
      <c r="KV72" s="27"/>
      <c r="KW72" s="27"/>
      <c r="KX72" s="27"/>
      <c r="KY72" s="27"/>
      <c r="KZ72" s="27"/>
      <c r="LA72" s="27"/>
      <c r="LB72" s="27"/>
      <c r="LC72" s="27"/>
      <c r="LD72" s="27"/>
      <c r="LE72" s="27"/>
      <c r="LF72" s="27"/>
      <c r="LG72" s="27"/>
      <c r="LH72" s="27"/>
      <c r="LI72" s="27"/>
      <c r="LJ72" s="27"/>
      <c r="LK72" s="27"/>
      <c r="LL72" s="27"/>
      <c r="LM72" s="27"/>
      <c r="LN72" s="27"/>
      <c r="LO72" s="27"/>
      <c r="LP72" s="27"/>
      <c r="LQ72" s="27"/>
      <c r="LR72" s="27"/>
      <c r="LS72" s="27"/>
      <c r="LT72" s="27"/>
      <c r="LU72" s="27"/>
      <c r="LV72" s="27"/>
      <c r="LW72" s="27"/>
      <c r="LX72" s="27"/>
      <c r="LY72" s="27"/>
      <c r="LZ72" s="27"/>
      <c r="MA72" s="27"/>
      <c r="MB72" s="27"/>
      <c r="MC72" s="27"/>
      <c r="MD72" s="27"/>
      <c r="ME72" s="27"/>
      <c r="MF72" s="27"/>
      <c r="MG72" s="27"/>
      <c r="MH72" s="27"/>
      <c r="MI72" s="27"/>
      <c r="MJ72" s="27"/>
      <c r="MK72" s="27"/>
      <c r="ML72" s="27"/>
      <c r="MM72" s="27"/>
      <c r="MN72" s="27"/>
      <c r="MO72" s="27"/>
      <c r="MP72" s="27"/>
      <c r="MQ72" s="27"/>
      <c r="MR72" s="27"/>
      <c r="MS72" s="27"/>
      <c r="MT72" s="27"/>
      <c r="MU72" s="27"/>
      <c r="MV72" s="27"/>
      <c r="MW72" s="27"/>
      <c r="MX72" s="27"/>
      <c r="MY72" s="27"/>
      <c r="MZ72" s="27"/>
      <c r="NA72" s="27"/>
      <c r="NB72" s="27"/>
      <c r="NC72" s="27"/>
      <c r="ND72" s="27"/>
      <c r="NE72" s="27"/>
      <c r="NF72" s="27"/>
      <c r="NG72" s="27"/>
      <c r="NH72" s="27"/>
      <c r="NI72" s="27"/>
      <c r="NJ72" s="27"/>
      <c r="NK72" s="27"/>
      <c r="NL72" s="27"/>
      <c r="NM72" s="27"/>
      <c r="NN72" s="27"/>
      <c r="NO72" s="27"/>
      <c r="NP72" s="27"/>
      <c r="NQ72" s="27"/>
    </row>
    <row r="73" spans="1:381" s="8" customFormat="1" ht="30" customHeight="1" thickBot="1" x14ac:dyDescent="0.2">
      <c r="A73" s="90"/>
      <c r="B73" s="41">
        <f t="shared" si="273"/>
        <v>1.3000000000000003</v>
      </c>
      <c r="C73" s="41" t="s">
        <v>91</v>
      </c>
      <c r="D73" s="42" t="s">
        <v>58</v>
      </c>
      <c r="E73" s="43">
        <v>0.5</v>
      </c>
      <c r="F73" s="44">
        <f t="shared" ca="1" si="274"/>
        <v>45892</v>
      </c>
      <c r="G73" s="44">
        <f t="shared" ca="1" si="272"/>
        <v>45912</v>
      </c>
      <c r="H73" s="45">
        <v>20</v>
      </c>
      <c r="I73" s="97"/>
      <c r="J73" s="6">
        <f t="shared" ca="1" si="251"/>
        <v>21</v>
      </c>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c r="IW73" s="27"/>
      <c r="IX73" s="27"/>
      <c r="IY73" s="27"/>
      <c r="IZ73" s="27"/>
      <c r="JA73" s="27"/>
      <c r="JB73" s="27"/>
      <c r="JC73" s="27"/>
      <c r="JD73" s="27"/>
      <c r="JE73" s="27"/>
      <c r="JF73" s="27"/>
      <c r="JG73" s="27"/>
      <c r="JH73" s="27"/>
      <c r="JI73" s="27"/>
      <c r="JJ73" s="27"/>
      <c r="JK73" s="27"/>
      <c r="JL73" s="27"/>
      <c r="JM73" s="27"/>
      <c r="JN73" s="27"/>
      <c r="JO73" s="27"/>
      <c r="JP73" s="27"/>
      <c r="JQ73" s="27"/>
      <c r="JR73" s="27"/>
      <c r="JS73" s="27"/>
      <c r="JT73" s="27"/>
      <c r="JU73" s="27"/>
      <c r="JV73" s="27"/>
      <c r="JW73" s="27"/>
      <c r="JX73" s="27"/>
      <c r="JY73" s="27"/>
      <c r="JZ73" s="27"/>
      <c r="KA73" s="27"/>
      <c r="KB73" s="27"/>
      <c r="KC73" s="27"/>
      <c r="KD73" s="27"/>
      <c r="KE73" s="27"/>
      <c r="KF73" s="27"/>
      <c r="KG73" s="27"/>
      <c r="KH73" s="27"/>
      <c r="KI73" s="27"/>
      <c r="KJ73" s="27"/>
      <c r="KK73" s="27"/>
      <c r="KL73" s="27"/>
      <c r="KM73" s="27"/>
      <c r="KN73" s="27"/>
      <c r="KO73" s="27"/>
      <c r="KP73" s="27"/>
      <c r="KQ73" s="27"/>
      <c r="KR73" s="27"/>
      <c r="KS73" s="27"/>
      <c r="KT73" s="27"/>
      <c r="KU73" s="27"/>
      <c r="KV73" s="27"/>
      <c r="KW73" s="27"/>
      <c r="KX73" s="27"/>
      <c r="KY73" s="27"/>
      <c r="KZ73" s="27"/>
      <c r="LA73" s="27"/>
      <c r="LB73" s="27"/>
      <c r="LC73" s="27"/>
      <c r="LD73" s="27"/>
      <c r="LE73" s="27"/>
      <c r="LF73" s="27"/>
      <c r="LG73" s="27"/>
      <c r="LH73" s="27"/>
      <c r="LI73" s="27"/>
      <c r="LJ73" s="27"/>
      <c r="LK73" s="27"/>
      <c r="LL73" s="27"/>
      <c r="LM73" s="27"/>
      <c r="LN73" s="27"/>
      <c r="LO73" s="27"/>
      <c r="LP73" s="27"/>
      <c r="LQ73" s="27"/>
      <c r="LR73" s="27"/>
      <c r="LS73" s="27"/>
      <c r="LT73" s="27"/>
      <c r="LU73" s="27"/>
      <c r="LV73" s="27"/>
      <c r="LW73" s="27"/>
      <c r="LX73" s="27"/>
      <c r="LY73" s="27"/>
      <c r="LZ73" s="27"/>
      <c r="MA73" s="27"/>
      <c r="MB73" s="27"/>
      <c r="MC73" s="27"/>
      <c r="MD73" s="27"/>
      <c r="ME73" s="27"/>
      <c r="MF73" s="27"/>
      <c r="MG73" s="27"/>
      <c r="MH73" s="27"/>
      <c r="MI73" s="27"/>
      <c r="MJ73" s="27"/>
      <c r="MK73" s="27"/>
      <c r="ML73" s="27"/>
      <c r="MM73" s="27"/>
      <c r="MN73" s="27"/>
      <c r="MO73" s="27"/>
      <c r="MP73" s="27"/>
      <c r="MQ73" s="27"/>
      <c r="MR73" s="27"/>
      <c r="MS73" s="27"/>
      <c r="MT73" s="27"/>
      <c r="MU73" s="27"/>
      <c r="MV73" s="27"/>
      <c r="MW73" s="27"/>
      <c r="MX73" s="27"/>
      <c r="MY73" s="27"/>
      <c r="MZ73" s="27"/>
      <c r="NA73" s="27"/>
      <c r="NB73" s="27"/>
      <c r="NC73" s="27"/>
      <c r="ND73" s="27"/>
      <c r="NE73" s="27"/>
      <c r="NF73" s="27"/>
      <c r="NG73" s="27"/>
      <c r="NH73" s="27"/>
      <c r="NI73" s="27"/>
      <c r="NJ73" s="27"/>
      <c r="NK73" s="27"/>
      <c r="NL73" s="27"/>
      <c r="NM73" s="27"/>
      <c r="NN73" s="27"/>
      <c r="NO73" s="27"/>
      <c r="NP73" s="27"/>
      <c r="NQ73" s="27"/>
    </row>
    <row r="74" spans="1:381" s="8" customFormat="1" ht="30" customHeight="1" thickBot="1" x14ac:dyDescent="0.2">
      <c r="A74" s="90"/>
      <c r="B74" s="41">
        <f t="shared" si="273"/>
        <v>1.4000000000000004</v>
      </c>
      <c r="C74" s="41" t="s">
        <v>92</v>
      </c>
      <c r="D74" s="42" t="s">
        <v>58</v>
      </c>
      <c r="E74" s="43">
        <v>0.5</v>
      </c>
      <c r="F74" s="44">
        <f t="shared" ca="1" si="274"/>
        <v>45903</v>
      </c>
      <c r="G74" s="44">
        <f t="shared" ca="1" si="272"/>
        <v>45921</v>
      </c>
      <c r="H74" s="45">
        <v>18</v>
      </c>
      <c r="I74" s="97"/>
      <c r="J74" s="6">
        <f t="shared" ca="1" si="251"/>
        <v>19</v>
      </c>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c r="IW74" s="27"/>
      <c r="IX74" s="27"/>
      <c r="IY74" s="27"/>
      <c r="IZ74" s="27"/>
      <c r="JA74" s="27"/>
      <c r="JB74" s="27"/>
      <c r="JC74" s="27"/>
      <c r="JD74" s="27"/>
      <c r="JE74" s="27"/>
      <c r="JF74" s="27"/>
      <c r="JG74" s="27"/>
      <c r="JH74" s="27"/>
      <c r="JI74" s="27"/>
      <c r="JJ74" s="27"/>
      <c r="JK74" s="27"/>
      <c r="JL74" s="27"/>
      <c r="JM74" s="27"/>
      <c r="JN74" s="27"/>
      <c r="JO74" s="27"/>
      <c r="JP74" s="27"/>
      <c r="JQ74" s="27"/>
      <c r="JR74" s="27"/>
      <c r="JS74" s="27"/>
      <c r="JT74" s="27"/>
      <c r="JU74" s="27"/>
      <c r="JV74" s="27"/>
      <c r="JW74" s="27"/>
      <c r="JX74" s="27"/>
      <c r="JY74" s="27"/>
      <c r="JZ74" s="27"/>
      <c r="KA74" s="27"/>
      <c r="KB74" s="27"/>
      <c r="KC74" s="27"/>
      <c r="KD74" s="27"/>
      <c r="KE74" s="27"/>
      <c r="KF74" s="27"/>
      <c r="KG74" s="27"/>
      <c r="KH74" s="27"/>
      <c r="KI74" s="27"/>
      <c r="KJ74" s="27"/>
      <c r="KK74" s="27"/>
      <c r="KL74" s="27"/>
      <c r="KM74" s="27"/>
      <c r="KN74" s="27"/>
      <c r="KO74" s="27"/>
      <c r="KP74" s="27"/>
      <c r="KQ74" s="27"/>
      <c r="KR74" s="27"/>
      <c r="KS74" s="27"/>
      <c r="KT74" s="27"/>
      <c r="KU74" s="27"/>
      <c r="KV74" s="27"/>
      <c r="KW74" s="27"/>
      <c r="KX74" s="27"/>
      <c r="KY74" s="27"/>
      <c r="KZ74" s="27"/>
      <c r="LA74" s="27"/>
      <c r="LB74" s="27"/>
      <c r="LC74" s="27"/>
      <c r="LD74" s="27"/>
      <c r="LE74" s="27"/>
      <c r="LF74" s="27"/>
      <c r="LG74" s="27"/>
      <c r="LH74" s="27"/>
      <c r="LI74" s="27"/>
      <c r="LJ74" s="27"/>
      <c r="LK74" s="27"/>
      <c r="LL74" s="27"/>
      <c r="LM74" s="27"/>
      <c r="LN74" s="27"/>
      <c r="LO74" s="27"/>
      <c r="LP74" s="27"/>
      <c r="LQ74" s="27"/>
      <c r="LR74" s="27"/>
      <c r="LS74" s="27"/>
      <c r="LT74" s="27"/>
      <c r="LU74" s="27"/>
      <c r="LV74" s="27"/>
      <c r="LW74" s="27"/>
      <c r="LX74" s="27"/>
      <c r="LY74" s="27"/>
      <c r="LZ74" s="27"/>
      <c r="MA74" s="27"/>
      <c r="MB74" s="27"/>
      <c r="MC74" s="27"/>
      <c r="MD74" s="27"/>
      <c r="ME74" s="27"/>
      <c r="MF74" s="27"/>
      <c r="MG74" s="27"/>
      <c r="MH74" s="27"/>
      <c r="MI74" s="27"/>
      <c r="MJ74" s="27"/>
      <c r="MK74" s="27"/>
      <c r="ML74" s="27"/>
      <c r="MM74" s="27"/>
      <c r="MN74" s="27"/>
      <c r="MO74" s="27"/>
      <c r="MP74" s="27"/>
      <c r="MQ74" s="27"/>
      <c r="MR74" s="27"/>
      <c r="MS74" s="27"/>
      <c r="MT74" s="27"/>
      <c r="MU74" s="27"/>
      <c r="MV74" s="27"/>
      <c r="MW74" s="27"/>
      <c r="MX74" s="27"/>
      <c r="MY74" s="27"/>
      <c r="MZ74" s="27"/>
      <c r="NA74" s="27"/>
      <c r="NB74" s="27"/>
      <c r="NC74" s="27"/>
      <c r="ND74" s="27"/>
      <c r="NE74" s="27"/>
      <c r="NF74" s="27"/>
      <c r="NG74" s="27"/>
      <c r="NH74" s="27"/>
      <c r="NI74" s="27"/>
      <c r="NJ74" s="27"/>
      <c r="NK74" s="27"/>
      <c r="NL74" s="27"/>
      <c r="NM74" s="27"/>
      <c r="NN74" s="27"/>
      <c r="NO74" s="27"/>
      <c r="NP74" s="27"/>
      <c r="NQ74" s="27"/>
    </row>
    <row r="75" spans="1:381" s="8" customFormat="1" ht="30" customHeight="1" thickBot="1" x14ac:dyDescent="0.2">
      <c r="A75" s="90"/>
      <c r="B75" s="41">
        <f t="shared" si="273"/>
        <v>1.5000000000000004</v>
      </c>
      <c r="C75" s="41" t="s">
        <v>93</v>
      </c>
      <c r="D75" s="42" t="s">
        <v>86</v>
      </c>
      <c r="E75" s="43">
        <v>0.5</v>
      </c>
      <c r="F75" s="44">
        <f t="shared" ca="1" si="274"/>
        <v>45914</v>
      </c>
      <c r="G75" s="44">
        <f t="shared" ref="G75:G80" ca="1" si="275">F75+H75</f>
        <v>45919</v>
      </c>
      <c r="H75" s="45">
        <v>5</v>
      </c>
      <c r="I75" s="97"/>
      <c r="J75" s="6">
        <f t="shared" ca="1" si="251"/>
        <v>6</v>
      </c>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c r="IW75" s="27"/>
      <c r="IX75" s="27"/>
      <c r="IY75" s="27"/>
      <c r="IZ75" s="27"/>
      <c r="JA75" s="27"/>
      <c r="JB75" s="27"/>
      <c r="JC75" s="27"/>
      <c r="JD75" s="27"/>
      <c r="JE75" s="27"/>
      <c r="JF75" s="27"/>
      <c r="JG75" s="27"/>
      <c r="JH75" s="27"/>
      <c r="JI75" s="27"/>
      <c r="JJ75" s="27"/>
      <c r="JK75" s="27"/>
      <c r="JL75" s="27"/>
      <c r="JM75" s="27"/>
      <c r="JN75" s="27"/>
      <c r="JO75" s="27"/>
      <c r="JP75" s="27"/>
      <c r="JQ75" s="27"/>
      <c r="JR75" s="27"/>
      <c r="JS75" s="27"/>
      <c r="JT75" s="27"/>
      <c r="JU75" s="27"/>
      <c r="JV75" s="27"/>
      <c r="JW75" s="27"/>
      <c r="JX75" s="27"/>
      <c r="JY75" s="27"/>
      <c r="JZ75" s="27"/>
      <c r="KA75" s="27"/>
      <c r="KB75" s="27"/>
      <c r="KC75" s="27"/>
      <c r="KD75" s="27"/>
      <c r="KE75" s="27"/>
      <c r="KF75" s="27"/>
      <c r="KG75" s="27"/>
      <c r="KH75" s="27"/>
      <c r="KI75" s="27"/>
      <c r="KJ75" s="27"/>
      <c r="KK75" s="27"/>
      <c r="KL75" s="27"/>
      <c r="KM75" s="27"/>
      <c r="KN75" s="27"/>
      <c r="KO75" s="27"/>
      <c r="KP75" s="27"/>
      <c r="KQ75" s="27"/>
      <c r="KR75" s="27"/>
      <c r="KS75" s="27"/>
      <c r="KT75" s="27"/>
      <c r="KU75" s="27"/>
      <c r="KV75" s="27"/>
      <c r="KW75" s="27"/>
      <c r="KX75" s="27"/>
      <c r="KY75" s="27"/>
      <c r="KZ75" s="27"/>
      <c r="LA75" s="27"/>
      <c r="LB75" s="27"/>
      <c r="LC75" s="27"/>
      <c r="LD75" s="27"/>
      <c r="LE75" s="27"/>
      <c r="LF75" s="27"/>
      <c r="LG75" s="27"/>
      <c r="LH75" s="27"/>
      <c r="LI75" s="27"/>
      <c r="LJ75" s="27"/>
      <c r="LK75" s="27"/>
      <c r="LL75" s="27"/>
      <c r="LM75" s="27"/>
      <c r="LN75" s="27"/>
      <c r="LO75" s="27"/>
      <c r="LP75" s="27"/>
      <c r="LQ75" s="27"/>
      <c r="LR75" s="27"/>
      <c r="LS75" s="27"/>
      <c r="LT75" s="27"/>
      <c r="LU75" s="27"/>
      <c r="LV75" s="27"/>
      <c r="LW75" s="27"/>
      <c r="LX75" s="27"/>
      <c r="LY75" s="27"/>
      <c r="LZ75" s="27"/>
      <c r="MA75" s="27"/>
      <c r="MB75" s="27"/>
      <c r="MC75" s="27"/>
      <c r="MD75" s="27"/>
      <c r="ME75" s="27"/>
      <c r="MF75" s="27"/>
      <c r="MG75" s="27"/>
      <c r="MH75" s="27"/>
      <c r="MI75" s="27"/>
      <c r="MJ75" s="27"/>
      <c r="MK75" s="27"/>
      <c r="ML75" s="27"/>
      <c r="MM75" s="27"/>
      <c r="MN75" s="27"/>
      <c r="MO75" s="27"/>
      <c r="MP75" s="27"/>
      <c r="MQ75" s="27"/>
      <c r="MR75" s="27"/>
      <c r="MS75" s="27"/>
      <c r="MT75" s="27"/>
      <c r="MU75" s="27"/>
      <c r="MV75" s="27"/>
      <c r="MW75" s="27"/>
      <c r="MX75" s="27"/>
      <c r="MY75" s="27"/>
      <c r="MZ75" s="27"/>
      <c r="NA75" s="27"/>
      <c r="NB75" s="27"/>
      <c r="NC75" s="27"/>
      <c r="ND75" s="27"/>
      <c r="NE75" s="27"/>
      <c r="NF75" s="27"/>
      <c r="NG75" s="27"/>
      <c r="NH75" s="27"/>
      <c r="NI75" s="27"/>
      <c r="NJ75" s="27"/>
      <c r="NK75" s="27"/>
      <c r="NL75" s="27"/>
      <c r="NM75" s="27"/>
      <c r="NN75" s="27"/>
      <c r="NO75" s="27"/>
      <c r="NP75" s="27"/>
      <c r="NQ75" s="27"/>
    </row>
    <row r="76" spans="1:381" s="8" customFormat="1" ht="30" customHeight="1" thickBot="1" x14ac:dyDescent="0.2">
      <c r="A76" s="90"/>
      <c r="B76" s="100">
        <v>2</v>
      </c>
      <c r="C76" s="101" t="s">
        <v>94</v>
      </c>
      <c r="D76" s="42" t="s">
        <v>59</v>
      </c>
      <c r="E76" s="43">
        <v>0.5</v>
      </c>
      <c r="F76" s="44">
        <f ca="1">+F74</f>
        <v>45903</v>
      </c>
      <c r="G76" s="44">
        <f t="shared" ca="1" si="275"/>
        <v>45941</v>
      </c>
      <c r="H76" s="45">
        <v>38</v>
      </c>
      <c r="I76" s="97"/>
      <c r="J76" s="6">
        <f t="shared" ca="1" si="251"/>
        <v>39</v>
      </c>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c r="IW76" s="27"/>
      <c r="IX76" s="27"/>
      <c r="IY76" s="27"/>
      <c r="IZ76" s="27"/>
      <c r="JA76" s="27"/>
      <c r="JB76" s="27"/>
      <c r="JC76" s="27"/>
      <c r="JD76" s="27"/>
      <c r="JE76" s="27"/>
      <c r="JF76" s="27"/>
      <c r="JG76" s="27"/>
      <c r="JH76" s="27"/>
      <c r="JI76" s="27"/>
      <c r="JJ76" s="27"/>
      <c r="JK76" s="27"/>
      <c r="JL76" s="27"/>
      <c r="JM76" s="27"/>
      <c r="JN76" s="27"/>
      <c r="JO76" s="27"/>
      <c r="JP76" s="27"/>
      <c r="JQ76" s="27"/>
      <c r="JR76" s="27"/>
      <c r="JS76" s="27"/>
      <c r="JT76" s="27"/>
      <c r="JU76" s="27"/>
      <c r="JV76" s="27"/>
      <c r="JW76" s="27"/>
      <c r="JX76" s="27"/>
      <c r="JY76" s="27"/>
      <c r="JZ76" s="27"/>
      <c r="KA76" s="27"/>
      <c r="KB76" s="27"/>
      <c r="KC76" s="27"/>
      <c r="KD76" s="27"/>
      <c r="KE76" s="27"/>
      <c r="KF76" s="27"/>
      <c r="KG76" s="27"/>
      <c r="KH76" s="27"/>
      <c r="KI76" s="27"/>
      <c r="KJ76" s="27"/>
      <c r="KK76" s="27"/>
      <c r="KL76" s="27"/>
      <c r="KM76" s="27"/>
      <c r="KN76" s="27"/>
      <c r="KO76" s="27"/>
      <c r="KP76" s="27"/>
      <c r="KQ76" s="27"/>
      <c r="KR76" s="27"/>
      <c r="KS76" s="27"/>
      <c r="KT76" s="27"/>
      <c r="KU76" s="27"/>
      <c r="KV76" s="27"/>
      <c r="KW76" s="27"/>
      <c r="KX76" s="27"/>
      <c r="KY76" s="27"/>
      <c r="KZ76" s="27"/>
      <c r="LA76" s="27"/>
      <c r="LB76" s="27"/>
      <c r="LC76" s="27"/>
      <c r="LD76" s="27"/>
      <c r="LE76" s="27"/>
      <c r="LF76" s="27"/>
      <c r="LG76" s="27"/>
      <c r="LH76" s="27"/>
      <c r="LI76" s="27"/>
      <c r="LJ76" s="27"/>
      <c r="LK76" s="27"/>
      <c r="LL76" s="27"/>
      <c r="LM76" s="27"/>
      <c r="LN76" s="27"/>
      <c r="LO76" s="27"/>
      <c r="LP76" s="27"/>
      <c r="LQ76" s="27"/>
      <c r="LR76" s="27"/>
      <c r="LS76" s="27"/>
      <c r="LT76" s="27"/>
      <c r="LU76" s="27"/>
      <c r="LV76" s="27"/>
      <c r="LW76" s="27"/>
      <c r="LX76" s="27"/>
      <c r="LY76" s="27"/>
      <c r="LZ76" s="27"/>
      <c r="MA76" s="27"/>
      <c r="MB76" s="27"/>
      <c r="MC76" s="27"/>
      <c r="MD76" s="27"/>
      <c r="ME76" s="27"/>
      <c r="MF76" s="27"/>
      <c r="MG76" s="27"/>
      <c r="MH76" s="27"/>
      <c r="MI76" s="27"/>
      <c r="MJ76" s="27"/>
      <c r="MK76" s="27"/>
      <c r="ML76" s="27"/>
      <c r="MM76" s="27"/>
      <c r="MN76" s="27"/>
      <c r="MO76" s="27"/>
      <c r="MP76" s="27"/>
      <c r="MQ76" s="27"/>
      <c r="MR76" s="27"/>
      <c r="MS76" s="27"/>
      <c r="MT76" s="27"/>
      <c r="MU76" s="27"/>
      <c r="MV76" s="27"/>
      <c r="MW76" s="27"/>
      <c r="MX76" s="27"/>
      <c r="MY76" s="27"/>
      <c r="MZ76" s="27"/>
      <c r="NA76" s="27"/>
      <c r="NB76" s="27"/>
      <c r="NC76" s="27"/>
      <c r="ND76" s="27"/>
      <c r="NE76" s="27"/>
      <c r="NF76" s="27"/>
      <c r="NG76" s="27"/>
      <c r="NH76" s="27"/>
      <c r="NI76" s="27"/>
      <c r="NJ76" s="27"/>
      <c r="NK76" s="27"/>
      <c r="NL76" s="27"/>
      <c r="NM76" s="27"/>
      <c r="NN76" s="27"/>
      <c r="NO76" s="27"/>
      <c r="NP76" s="27"/>
      <c r="NQ76" s="27"/>
    </row>
    <row r="77" spans="1:381" s="8" customFormat="1" ht="30" customHeight="1" thickBot="1" x14ac:dyDescent="0.2">
      <c r="A77" s="90"/>
      <c r="B77" s="41">
        <f>B76+0.1</f>
        <v>2.1</v>
      </c>
      <c r="C77" s="41" t="s">
        <v>95</v>
      </c>
      <c r="D77" s="42" t="s">
        <v>59</v>
      </c>
      <c r="E77" s="43">
        <v>0.5</v>
      </c>
      <c r="F77" s="44">
        <f ca="1">+F76+11</f>
        <v>45914</v>
      </c>
      <c r="G77" s="44">
        <f t="shared" ca="1" si="275"/>
        <v>45929</v>
      </c>
      <c r="H77" s="45">
        <v>15</v>
      </c>
      <c r="I77" s="97"/>
      <c r="J77" s="6">
        <f t="shared" ca="1" si="251"/>
        <v>16</v>
      </c>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c r="IW77" s="27"/>
      <c r="IX77" s="27"/>
      <c r="IY77" s="27"/>
      <c r="IZ77" s="27"/>
      <c r="JA77" s="27"/>
      <c r="JB77" s="27"/>
      <c r="JC77" s="27"/>
      <c r="JD77" s="27"/>
      <c r="JE77" s="27"/>
      <c r="JF77" s="27"/>
      <c r="JG77" s="27"/>
      <c r="JH77" s="27"/>
      <c r="JI77" s="27"/>
      <c r="JJ77" s="27"/>
      <c r="JK77" s="27"/>
      <c r="JL77" s="27"/>
      <c r="JM77" s="27"/>
      <c r="JN77" s="27"/>
      <c r="JO77" s="27"/>
      <c r="JP77" s="27"/>
      <c r="JQ77" s="27"/>
      <c r="JR77" s="27"/>
      <c r="JS77" s="27"/>
      <c r="JT77" s="27"/>
      <c r="JU77" s="27"/>
      <c r="JV77" s="27"/>
      <c r="JW77" s="27"/>
      <c r="JX77" s="27"/>
      <c r="JY77" s="27"/>
      <c r="JZ77" s="27"/>
      <c r="KA77" s="27"/>
      <c r="KB77" s="27"/>
      <c r="KC77" s="27"/>
      <c r="KD77" s="27"/>
      <c r="KE77" s="27"/>
      <c r="KF77" s="27"/>
      <c r="KG77" s="27"/>
      <c r="KH77" s="27"/>
      <c r="KI77" s="27"/>
      <c r="KJ77" s="27"/>
      <c r="KK77" s="27"/>
      <c r="KL77" s="27"/>
      <c r="KM77" s="27"/>
      <c r="KN77" s="27"/>
      <c r="KO77" s="27"/>
      <c r="KP77" s="27"/>
      <c r="KQ77" s="27"/>
      <c r="KR77" s="27"/>
      <c r="KS77" s="27"/>
      <c r="KT77" s="27"/>
      <c r="KU77" s="27"/>
      <c r="KV77" s="27"/>
      <c r="KW77" s="27"/>
      <c r="KX77" s="27"/>
      <c r="KY77" s="27"/>
      <c r="KZ77" s="27"/>
      <c r="LA77" s="27"/>
      <c r="LB77" s="27"/>
      <c r="LC77" s="27"/>
      <c r="LD77" s="27"/>
      <c r="LE77" s="27"/>
      <c r="LF77" s="27"/>
      <c r="LG77" s="27"/>
      <c r="LH77" s="27"/>
      <c r="LI77" s="27"/>
      <c r="LJ77" s="27"/>
      <c r="LK77" s="27"/>
      <c r="LL77" s="27"/>
      <c r="LM77" s="27"/>
      <c r="LN77" s="27"/>
      <c r="LO77" s="27"/>
      <c r="LP77" s="27"/>
      <c r="LQ77" s="27"/>
      <c r="LR77" s="27"/>
      <c r="LS77" s="27"/>
      <c r="LT77" s="27"/>
      <c r="LU77" s="27"/>
      <c r="LV77" s="27"/>
      <c r="LW77" s="27"/>
      <c r="LX77" s="27"/>
      <c r="LY77" s="27"/>
      <c r="LZ77" s="27"/>
      <c r="MA77" s="27"/>
      <c r="MB77" s="27"/>
      <c r="MC77" s="27"/>
      <c r="MD77" s="27"/>
      <c r="ME77" s="27"/>
      <c r="MF77" s="27"/>
      <c r="MG77" s="27"/>
      <c r="MH77" s="27"/>
      <c r="MI77" s="27"/>
      <c r="MJ77" s="27"/>
      <c r="MK77" s="27"/>
      <c r="ML77" s="27"/>
      <c r="MM77" s="27"/>
      <c r="MN77" s="27"/>
      <c r="MO77" s="27"/>
      <c r="MP77" s="27"/>
      <c r="MQ77" s="27"/>
      <c r="MR77" s="27"/>
      <c r="MS77" s="27"/>
      <c r="MT77" s="27"/>
      <c r="MU77" s="27"/>
      <c r="MV77" s="27"/>
      <c r="MW77" s="27"/>
      <c r="MX77" s="27"/>
      <c r="MY77" s="27"/>
      <c r="MZ77" s="27"/>
      <c r="NA77" s="27"/>
      <c r="NB77" s="27"/>
      <c r="NC77" s="27"/>
      <c r="ND77" s="27"/>
      <c r="NE77" s="27"/>
      <c r="NF77" s="27"/>
      <c r="NG77" s="27"/>
      <c r="NH77" s="27"/>
      <c r="NI77" s="27"/>
      <c r="NJ77" s="27"/>
      <c r="NK77" s="27"/>
      <c r="NL77" s="27"/>
      <c r="NM77" s="27"/>
      <c r="NN77" s="27"/>
      <c r="NO77" s="27"/>
      <c r="NP77" s="27"/>
      <c r="NQ77" s="27"/>
    </row>
    <row r="78" spans="1:381" s="8" customFormat="1" ht="30" customHeight="1" thickBot="1" x14ac:dyDescent="0.2">
      <c r="A78" s="90"/>
      <c r="B78" s="41">
        <f t="shared" ref="B78:B80" si="276">B77+0.1</f>
        <v>2.2000000000000002</v>
      </c>
      <c r="C78" s="41" t="s">
        <v>96</v>
      </c>
      <c r="D78" s="42" t="s">
        <v>59</v>
      </c>
      <c r="E78" s="43">
        <v>0.5</v>
      </c>
      <c r="F78" s="44">
        <f t="shared" ca="1" si="274"/>
        <v>45925</v>
      </c>
      <c r="G78" s="44">
        <f t="shared" ca="1" si="275"/>
        <v>45938</v>
      </c>
      <c r="H78" s="45">
        <v>13</v>
      </c>
      <c r="I78" s="97"/>
      <c r="J78" s="6">
        <f t="shared" ca="1" si="251"/>
        <v>14</v>
      </c>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c r="IW78" s="27"/>
      <c r="IX78" s="27"/>
      <c r="IY78" s="27"/>
      <c r="IZ78" s="27"/>
      <c r="JA78" s="27"/>
      <c r="JB78" s="27"/>
      <c r="JC78" s="27"/>
      <c r="JD78" s="27"/>
      <c r="JE78" s="27"/>
      <c r="JF78" s="27"/>
      <c r="JG78" s="27"/>
      <c r="JH78" s="27"/>
      <c r="JI78" s="27"/>
      <c r="JJ78" s="27"/>
      <c r="JK78" s="27"/>
      <c r="JL78" s="27"/>
      <c r="JM78" s="27"/>
      <c r="JN78" s="27"/>
      <c r="JO78" s="27"/>
      <c r="JP78" s="27"/>
      <c r="JQ78" s="27"/>
      <c r="JR78" s="27"/>
      <c r="JS78" s="27"/>
      <c r="JT78" s="27"/>
      <c r="JU78" s="27"/>
      <c r="JV78" s="27"/>
      <c r="JW78" s="27"/>
      <c r="JX78" s="27"/>
      <c r="JY78" s="27"/>
      <c r="JZ78" s="27"/>
      <c r="KA78" s="27"/>
      <c r="KB78" s="27"/>
      <c r="KC78" s="27"/>
      <c r="KD78" s="27"/>
      <c r="KE78" s="27"/>
      <c r="KF78" s="27"/>
      <c r="KG78" s="27"/>
      <c r="KH78" s="27"/>
      <c r="KI78" s="27"/>
      <c r="KJ78" s="27"/>
      <c r="KK78" s="27"/>
      <c r="KL78" s="27"/>
      <c r="KM78" s="27"/>
      <c r="KN78" s="27"/>
      <c r="KO78" s="27"/>
      <c r="KP78" s="27"/>
      <c r="KQ78" s="27"/>
      <c r="KR78" s="27"/>
      <c r="KS78" s="27"/>
      <c r="KT78" s="27"/>
      <c r="KU78" s="27"/>
      <c r="KV78" s="27"/>
      <c r="KW78" s="27"/>
      <c r="KX78" s="27"/>
      <c r="KY78" s="27"/>
      <c r="KZ78" s="27"/>
      <c r="LA78" s="27"/>
      <c r="LB78" s="27"/>
      <c r="LC78" s="27"/>
      <c r="LD78" s="27"/>
      <c r="LE78" s="27"/>
      <c r="LF78" s="27"/>
      <c r="LG78" s="27"/>
      <c r="LH78" s="27"/>
      <c r="LI78" s="27"/>
      <c r="LJ78" s="27"/>
      <c r="LK78" s="27"/>
      <c r="LL78" s="27"/>
      <c r="LM78" s="27"/>
      <c r="LN78" s="27"/>
      <c r="LO78" s="27"/>
      <c r="LP78" s="27"/>
      <c r="LQ78" s="27"/>
      <c r="LR78" s="27"/>
      <c r="LS78" s="27"/>
      <c r="LT78" s="27"/>
      <c r="LU78" s="27"/>
      <c r="LV78" s="27"/>
      <c r="LW78" s="27"/>
      <c r="LX78" s="27"/>
      <c r="LY78" s="27"/>
      <c r="LZ78" s="27"/>
      <c r="MA78" s="27"/>
      <c r="MB78" s="27"/>
      <c r="MC78" s="27"/>
      <c r="MD78" s="27"/>
      <c r="ME78" s="27"/>
      <c r="MF78" s="27"/>
      <c r="MG78" s="27"/>
      <c r="MH78" s="27"/>
      <c r="MI78" s="27"/>
      <c r="MJ78" s="27"/>
      <c r="MK78" s="27"/>
      <c r="ML78" s="27"/>
      <c r="MM78" s="27"/>
      <c r="MN78" s="27"/>
      <c r="MO78" s="27"/>
      <c r="MP78" s="27"/>
      <c r="MQ78" s="27"/>
      <c r="MR78" s="27"/>
      <c r="MS78" s="27"/>
      <c r="MT78" s="27"/>
      <c r="MU78" s="27"/>
      <c r="MV78" s="27"/>
      <c r="MW78" s="27"/>
      <c r="MX78" s="27"/>
      <c r="MY78" s="27"/>
      <c r="MZ78" s="27"/>
      <c r="NA78" s="27"/>
      <c r="NB78" s="27"/>
      <c r="NC78" s="27"/>
      <c r="ND78" s="27"/>
      <c r="NE78" s="27"/>
      <c r="NF78" s="27"/>
      <c r="NG78" s="27"/>
      <c r="NH78" s="27"/>
      <c r="NI78" s="27"/>
      <c r="NJ78" s="27"/>
      <c r="NK78" s="27"/>
      <c r="NL78" s="27"/>
      <c r="NM78" s="27"/>
      <c r="NN78" s="27"/>
      <c r="NO78" s="27"/>
      <c r="NP78" s="27"/>
      <c r="NQ78" s="27"/>
    </row>
    <row r="79" spans="1:381" s="8" customFormat="1" ht="30" customHeight="1" thickBot="1" x14ac:dyDescent="0.2">
      <c r="A79" s="90"/>
      <c r="B79" s="41">
        <f t="shared" si="276"/>
        <v>2.3000000000000003</v>
      </c>
      <c r="C79" s="41" t="s">
        <v>97</v>
      </c>
      <c r="D79" s="42" t="s">
        <v>59</v>
      </c>
      <c r="E79" s="43">
        <v>0.5</v>
      </c>
      <c r="F79" s="44">
        <f t="shared" ca="1" si="274"/>
        <v>45936</v>
      </c>
      <c r="G79" s="44">
        <f t="shared" ca="1" si="275"/>
        <v>45941</v>
      </c>
      <c r="H79" s="45">
        <v>5</v>
      </c>
      <c r="I79" s="97"/>
      <c r="J79" s="6">
        <f t="shared" ca="1" si="251"/>
        <v>6</v>
      </c>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s="27"/>
      <c r="IQ79" s="27"/>
      <c r="IR79" s="27"/>
      <c r="IS79" s="27"/>
      <c r="IT79" s="27"/>
      <c r="IU79" s="27"/>
      <c r="IV79" s="27"/>
      <c r="IW79" s="27"/>
      <c r="IX79" s="27"/>
      <c r="IY79" s="27"/>
      <c r="IZ79" s="27"/>
      <c r="JA79" s="27"/>
      <c r="JB79" s="27"/>
      <c r="JC79" s="27"/>
      <c r="JD79" s="27"/>
      <c r="JE79" s="27"/>
      <c r="JF79" s="27"/>
      <c r="JG79" s="27"/>
      <c r="JH79" s="27"/>
      <c r="JI79" s="27"/>
      <c r="JJ79" s="27"/>
      <c r="JK79" s="27"/>
      <c r="JL79" s="27"/>
      <c r="JM79" s="27"/>
      <c r="JN79" s="27"/>
      <c r="JO79" s="27"/>
      <c r="JP79" s="27"/>
      <c r="JQ79" s="27"/>
      <c r="JR79" s="27"/>
      <c r="JS79" s="27"/>
      <c r="JT79" s="27"/>
      <c r="JU79" s="27"/>
      <c r="JV79" s="27"/>
      <c r="JW79" s="27"/>
      <c r="JX79" s="27"/>
      <c r="JY79" s="27"/>
      <c r="JZ79" s="27"/>
      <c r="KA79" s="27"/>
      <c r="KB79" s="27"/>
      <c r="KC79" s="27"/>
      <c r="KD79" s="27"/>
      <c r="KE79" s="27"/>
      <c r="KF79" s="27"/>
      <c r="KG79" s="27"/>
      <c r="KH79" s="27"/>
      <c r="KI79" s="27"/>
      <c r="KJ79" s="27"/>
      <c r="KK79" s="27"/>
      <c r="KL79" s="27"/>
      <c r="KM79" s="27"/>
      <c r="KN79" s="27"/>
      <c r="KO79" s="27"/>
      <c r="KP79" s="27"/>
      <c r="KQ79" s="27"/>
      <c r="KR79" s="27"/>
      <c r="KS79" s="27"/>
      <c r="KT79" s="27"/>
      <c r="KU79" s="27"/>
      <c r="KV79" s="27"/>
      <c r="KW79" s="27"/>
      <c r="KX79" s="27"/>
      <c r="KY79" s="27"/>
      <c r="KZ79" s="27"/>
      <c r="LA79" s="27"/>
      <c r="LB79" s="27"/>
      <c r="LC79" s="27"/>
      <c r="LD79" s="27"/>
      <c r="LE79" s="27"/>
      <c r="LF79" s="27"/>
      <c r="LG79" s="27"/>
      <c r="LH79" s="27"/>
      <c r="LI79" s="27"/>
      <c r="LJ79" s="27"/>
      <c r="LK79" s="27"/>
      <c r="LL79" s="27"/>
      <c r="LM79" s="27"/>
      <c r="LN79" s="27"/>
      <c r="LO79" s="27"/>
      <c r="LP79" s="27"/>
      <c r="LQ79" s="27"/>
      <c r="LR79" s="27"/>
      <c r="LS79" s="27"/>
      <c r="LT79" s="27"/>
      <c r="LU79" s="27"/>
      <c r="LV79" s="27"/>
      <c r="LW79" s="27"/>
      <c r="LX79" s="27"/>
      <c r="LY79" s="27"/>
      <c r="LZ79" s="27"/>
      <c r="MA79" s="27"/>
      <c r="MB79" s="27"/>
      <c r="MC79" s="27"/>
      <c r="MD79" s="27"/>
      <c r="ME79" s="27"/>
      <c r="MF79" s="27"/>
      <c r="MG79" s="27"/>
      <c r="MH79" s="27"/>
      <c r="MI79" s="27"/>
      <c r="MJ79" s="27"/>
      <c r="MK79" s="27"/>
      <c r="ML79" s="27"/>
      <c r="MM79" s="27"/>
      <c r="MN79" s="27"/>
      <c r="MO79" s="27"/>
      <c r="MP79" s="27"/>
      <c r="MQ79" s="27"/>
      <c r="MR79" s="27"/>
      <c r="MS79" s="27"/>
      <c r="MT79" s="27"/>
      <c r="MU79" s="27"/>
      <c r="MV79" s="27"/>
      <c r="MW79" s="27"/>
      <c r="MX79" s="27"/>
      <c r="MY79" s="27"/>
      <c r="MZ79" s="27"/>
      <c r="NA79" s="27"/>
      <c r="NB79" s="27"/>
      <c r="NC79" s="27"/>
      <c r="ND79" s="27"/>
      <c r="NE79" s="27"/>
      <c r="NF79" s="27"/>
      <c r="NG79" s="27"/>
      <c r="NH79" s="27"/>
      <c r="NI79" s="27"/>
      <c r="NJ79" s="27"/>
      <c r="NK79" s="27"/>
      <c r="NL79" s="27"/>
      <c r="NM79" s="27"/>
      <c r="NN79" s="27"/>
      <c r="NO79" s="27"/>
      <c r="NP79" s="27"/>
      <c r="NQ79" s="27"/>
    </row>
    <row r="80" spans="1:381" s="8" customFormat="1" ht="30" customHeight="1" thickBot="1" x14ac:dyDescent="0.2">
      <c r="A80" s="90"/>
      <c r="B80" s="41">
        <f t="shared" si="276"/>
        <v>2.4000000000000004</v>
      </c>
      <c r="C80" s="41" t="s">
        <v>98</v>
      </c>
      <c r="D80" s="42" t="s">
        <v>59</v>
      </c>
      <c r="E80" s="43">
        <v>0.5</v>
      </c>
      <c r="F80" s="44">
        <f ca="1">G79</f>
        <v>45941</v>
      </c>
      <c r="G80" s="44">
        <f t="shared" ca="1" si="275"/>
        <v>45946</v>
      </c>
      <c r="H80" s="45">
        <v>5</v>
      </c>
      <c r="I80" s="97"/>
      <c r="J80" s="6">
        <f t="shared" ca="1" si="251"/>
        <v>6</v>
      </c>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c r="IU80" s="27"/>
      <c r="IV80" s="27"/>
      <c r="IW80" s="27"/>
      <c r="IX80" s="27"/>
      <c r="IY80" s="27"/>
      <c r="IZ80" s="27"/>
      <c r="JA80" s="27"/>
      <c r="JB80" s="27"/>
      <c r="JC80" s="27"/>
      <c r="JD80" s="27"/>
      <c r="JE80" s="27"/>
      <c r="JF80" s="27"/>
      <c r="JG80" s="27"/>
      <c r="JH80" s="27"/>
      <c r="JI80" s="27"/>
      <c r="JJ80" s="27"/>
      <c r="JK80" s="27"/>
      <c r="JL80" s="27"/>
      <c r="JM80" s="27"/>
      <c r="JN80" s="27"/>
      <c r="JO80" s="27"/>
      <c r="JP80" s="27"/>
      <c r="JQ80" s="27"/>
      <c r="JR80" s="27"/>
      <c r="JS80" s="27"/>
      <c r="JT80" s="27"/>
      <c r="JU80" s="27"/>
      <c r="JV80" s="27"/>
      <c r="JW80" s="27"/>
      <c r="JX80" s="27"/>
      <c r="JY80" s="27"/>
      <c r="JZ80" s="27"/>
      <c r="KA80" s="27"/>
      <c r="KB80" s="27"/>
      <c r="KC80" s="27"/>
      <c r="KD80" s="27"/>
      <c r="KE80" s="27"/>
      <c r="KF80" s="27"/>
      <c r="KG80" s="27"/>
      <c r="KH80" s="27"/>
      <c r="KI80" s="27"/>
      <c r="KJ80" s="27"/>
      <c r="KK80" s="27"/>
      <c r="KL80" s="27"/>
      <c r="KM80" s="27"/>
      <c r="KN80" s="27"/>
      <c r="KO80" s="27"/>
      <c r="KP80" s="27"/>
      <c r="KQ80" s="27"/>
      <c r="KR80" s="27"/>
      <c r="KS80" s="27"/>
      <c r="KT80" s="27"/>
      <c r="KU80" s="27"/>
      <c r="KV80" s="27"/>
      <c r="KW80" s="27"/>
      <c r="KX80" s="27"/>
      <c r="KY80" s="27"/>
      <c r="KZ80" s="27"/>
      <c r="LA80" s="27"/>
      <c r="LB80" s="27"/>
      <c r="LC80" s="27"/>
      <c r="LD80" s="27"/>
      <c r="LE80" s="27"/>
      <c r="LF80" s="27"/>
      <c r="LG80" s="27"/>
      <c r="LH80" s="27"/>
      <c r="LI80" s="27"/>
      <c r="LJ80" s="27"/>
      <c r="LK80" s="27"/>
      <c r="LL80" s="27"/>
      <c r="LM80" s="27"/>
      <c r="LN80" s="27"/>
      <c r="LO80" s="27"/>
      <c r="LP80" s="27"/>
      <c r="LQ80" s="27"/>
      <c r="LR80" s="27"/>
      <c r="LS80" s="27"/>
      <c r="LT80" s="27"/>
      <c r="LU80" s="27"/>
      <c r="LV80" s="27"/>
      <c r="LW80" s="27"/>
      <c r="LX80" s="27"/>
      <c r="LY80" s="27"/>
      <c r="LZ80" s="27"/>
      <c r="MA80" s="27"/>
      <c r="MB80" s="27"/>
      <c r="MC80" s="27"/>
      <c r="MD80" s="27"/>
      <c r="ME80" s="27"/>
      <c r="MF80" s="27"/>
      <c r="MG80" s="27"/>
      <c r="MH80" s="27"/>
      <c r="MI80" s="27"/>
      <c r="MJ80" s="27"/>
      <c r="MK80" s="27"/>
      <c r="ML80" s="27"/>
      <c r="MM80" s="27"/>
      <c r="MN80" s="27"/>
      <c r="MO80" s="27"/>
      <c r="MP80" s="27"/>
      <c r="MQ80" s="27"/>
      <c r="MR80" s="27"/>
      <c r="MS80" s="27"/>
      <c r="MT80" s="27"/>
      <c r="MU80" s="27"/>
      <c r="MV80" s="27"/>
      <c r="MW80" s="27"/>
      <c r="MX80" s="27"/>
      <c r="MY80" s="27"/>
      <c r="MZ80" s="27"/>
      <c r="NA80" s="27"/>
      <c r="NB80" s="27"/>
      <c r="NC80" s="27"/>
      <c r="ND80" s="27"/>
      <c r="NE80" s="27"/>
      <c r="NF80" s="27"/>
      <c r="NG80" s="27"/>
      <c r="NH80" s="27"/>
      <c r="NI80" s="27"/>
      <c r="NJ80" s="27"/>
      <c r="NK80" s="27"/>
      <c r="NL80" s="27"/>
      <c r="NM80" s="27"/>
      <c r="NN80" s="27"/>
      <c r="NO80" s="27"/>
      <c r="NP80" s="27"/>
      <c r="NQ80" s="27"/>
    </row>
    <row r="81" spans="1:381" s="8" customFormat="1" ht="30" customHeight="1" thickBot="1" x14ac:dyDescent="0.2">
      <c r="A81" s="90"/>
      <c r="B81" s="100">
        <v>3</v>
      </c>
      <c r="C81" s="101" t="s">
        <v>100</v>
      </c>
      <c r="D81" s="42" t="s">
        <v>58</v>
      </c>
      <c r="E81" s="43">
        <v>0.5</v>
      </c>
      <c r="F81" s="44">
        <f ca="1">F79</f>
        <v>45936</v>
      </c>
      <c r="G81" s="44">
        <f t="shared" ref="G81" ca="1" si="277">F81+H81</f>
        <v>45942</v>
      </c>
      <c r="H81" s="45">
        <v>6</v>
      </c>
      <c r="I81" s="97"/>
      <c r="J81" s="6">
        <f t="shared" ca="1" si="251"/>
        <v>7</v>
      </c>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c r="IU81" s="27"/>
      <c r="IV81" s="27"/>
      <c r="IW81" s="27"/>
      <c r="IX81" s="27"/>
      <c r="IY81" s="27"/>
      <c r="IZ81" s="27"/>
      <c r="JA81" s="27"/>
      <c r="JB81" s="27"/>
      <c r="JC81" s="27"/>
      <c r="JD81" s="27"/>
      <c r="JE81" s="27"/>
      <c r="JF81" s="27"/>
      <c r="JG81" s="27"/>
      <c r="JH81" s="27"/>
      <c r="JI81" s="27"/>
      <c r="JJ81" s="27"/>
      <c r="JK81" s="27"/>
      <c r="JL81" s="27"/>
      <c r="JM81" s="27"/>
      <c r="JN81" s="27"/>
      <c r="JO81" s="27"/>
      <c r="JP81" s="27"/>
      <c r="JQ81" s="27"/>
      <c r="JR81" s="27"/>
      <c r="JS81" s="27"/>
      <c r="JT81" s="27"/>
      <c r="JU81" s="27"/>
      <c r="JV81" s="27"/>
      <c r="JW81" s="27"/>
      <c r="JX81" s="27"/>
      <c r="JY81" s="27"/>
      <c r="JZ81" s="27"/>
      <c r="KA81" s="27"/>
      <c r="KB81" s="27"/>
      <c r="KC81" s="27"/>
      <c r="KD81" s="27"/>
      <c r="KE81" s="27"/>
      <c r="KF81" s="27"/>
      <c r="KG81" s="27"/>
      <c r="KH81" s="27"/>
      <c r="KI81" s="27"/>
      <c r="KJ81" s="27"/>
      <c r="KK81" s="27"/>
      <c r="KL81" s="27"/>
      <c r="KM81" s="27"/>
      <c r="KN81" s="27"/>
      <c r="KO81" s="27"/>
      <c r="KP81" s="27"/>
      <c r="KQ81" s="27"/>
      <c r="KR81" s="27"/>
      <c r="KS81" s="27"/>
      <c r="KT81" s="27"/>
      <c r="KU81" s="27"/>
      <c r="KV81" s="27"/>
      <c r="KW81" s="27"/>
      <c r="KX81" s="27"/>
      <c r="KY81" s="27"/>
      <c r="KZ81" s="27"/>
      <c r="LA81" s="27"/>
      <c r="LB81" s="27"/>
      <c r="LC81" s="27"/>
      <c r="LD81" s="27"/>
      <c r="LE81" s="27"/>
      <c r="LF81" s="27"/>
      <c r="LG81" s="27"/>
      <c r="LH81" s="27"/>
      <c r="LI81" s="27"/>
      <c r="LJ81" s="27"/>
      <c r="LK81" s="27"/>
      <c r="LL81" s="27"/>
      <c r="LM81" s="27"/>
      <c r="LN81" s="27"/>
      <c r="LO81" s="27"/>
      <c r="LP81" s="27"/>
      <c r="LQ81" s="27"/>
      <c r="LR81" s="27"/>
      <c r="LS81" s="27"/>
      <c r="LT81" s="27"/>
      <c r="LU81" s="27"/>
      <c r="LV81" s="27"/>
      <c r="LW81" s="27"/>
      <c r="LX81" s="27"/>
      <c r="LY81" s="27"/>
      <c r="LZ81" s="27"/>
      <c r="MA81" s="27"/>
      <c r="MB81" s="27"/>
      <c r="MC81" s="27"/>
      <c r="MD81" s="27"/>
      <c r="ME81" s="27"/>
      <c r="MF81" s="27"/>
      <c r="MG81" s="27"/>
      <c r="MH81" s="27"/>
      <c r="MI81" s="27"/>
      <c r="MJ81" s="27"/>
      <c r="MK81" s="27"/>
      <c r="ML81" s="27"/>
      <c r="MM81" s="27"/>
      <c r="MN81" s="27"/>
      <c r="MO81" s="27"/>
      <c r="MP81" s="27"/>
      <c r="MQ81" s="27"/>
      <c r="MR81" s="27"/>
      <c r="MS81" s="27"/>
      <c r="MT81" s="27"/>
      <c r="MU81" s="27"/>
      <c r="MV81" s="27"/>
      <c r="MW81" s="27"/>
      <c r="MX81" s="27"/>
      <c r="MY81" s="27"/>
      <c r="MZ81" s="27"/>
      <c r="NA81" s="27"/>
      <c r="NB81" s="27"/>
      <c r="NC81" s="27"/>
      <c r="ND81" s="27"/>
      <c r="NE81" s="27"/>
      <c r="NF81" s="27"/>
      <c r="NG81" s="27"/>
      <c r="NH81" s="27"/>
      <c r="NI81" s="27"/>
      <c r="NJ81" s="27"/>
      <c r="NK81" s="27"/>
      <c r="NL81" s="27"/>
      <c r="NM81" s="27"/>
      <c r="NN81" s="27"/>
      <c r="NO81" s="27"/>
      <c r="NP81" s="27"/>
      <c r="NQ81" s="27"/>
    </row>
    <row r="82" spans="1:381" s="8" customFormat="1" ht="30" customHeight="1" thickBot="1" x14ac:dyDescent="0.2">
      <c r="A82" s="90"/>
      <c r="B82" s="41">
        <f>B81+0.1</f>
        <v>3.1</v>
      </c>
      <c r="C82" s="41" t="s">
        <v>99</v>
      </c>
      <c r="D82" s="42" t="s">
        <v>58</v>
      </c>
      <c r="E82" s="43">
        <v>0.5</v>
      </c>
      <c r="F82" s="44">
        <f t="shared" ref="F82:F83" ca="1" si="278">+F81+7</f>
        <v>45943</v>
      </c>
      <c r="G82" s="44">
        <f t="shared" ref="G82:G83" ca="1" si="279">F82+H82</f>
        <v>45952</v>
      </c>
      <c r="H82" s="45">
        <v>9</v>
      </c>
      <c r="I82" s="97"/>
      <c r="J82" s="6">
        <f t="shared" ca="1" si="251"/>
        <v>10</v>
      </c>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7"/>
      <c r="NH82" s="27"/>
      <c r="NI82" s="27"/>
      <c r="NJ82" s="27"/>
      <c r="NK82" s="27"/>
      <c r="NL82" s="27"/>
      <c r="NM82" s="27"/>
      <c r="NN82" s="27"/>
      <c r="NO82" s="27"/>
      <c r="NP82" s="27"/>
      <c r="NQ82" s="27"/>
    </row>
    <row r="83" spans="1:381" s="8" customFormat="1" ht="30" customHeight="1" thickBot="1" x14ac:dyDescent="0.2">
      <c r="A83" s="90"/>
      <c r="B83" s="41">
        <f t="shared" ref="B83" si="280">B82+0.1</f>
        <v>3.2</v>
      </c>
      <c r="C83" s="41" t="s">
        <v>101</v>
      </c>
      <c r="D83" s="42" t="s">
        <v>58</v>
      </c>
      <c r="E83" s="43">
        <v>0.5</v>
      </c>
      <c r="F83" s="44">
        <f t="shared" ca="1" si="278"/>
        <v>45950</v>
      </c>
      <c r="G83" s="44">
        <f t="shared" ca="1" si="279"/>
        <v>45961</v>
      </c>
      <c r="H83" s="45">
        <v>11</v>
      </c>
      <c r="I83" s="97"/>
      <c r="J83" s="6">
        <f t="shared" ca="1" si="251"/>
        <v>12</v>
      </c>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c r="IU83" s="27"/>
      <c r="IV83" s="27"/>
      <c r="IW83" s="27"/>
      <c r="IX83" s="27"/>
      <c r="IY83" s="27"/>
      <c r="IZ83" s="27"/>
      <c r="JA83" s="27"/>
      <c r="JB83" s="27"/>
      <c r="JC83" s="27"/>
      <c r="JD83" s="27"/>
      <c r="JE83" s="27"/>
      <c r="JF83" s="27"/>
      <c r="JG83" s="27"/>
      <c r="JH83" s="27"/>
      <c r="JI83" s="27"/>
      <c r="JJ83" s="27"/>
      <c r="JK83" s="27"/>
      <c r="JL83" s="27"/>
      <c r="JM83" s="27"/>
      <c r="JN83" s="27"/>
      <c r="JO83" s="27"/>
      <c r="JP83" s="27"/>
      <c r="JQ83" s="27"/>
      <c r="JR83" s="27"/>
      <c r="JS83" s="27"/>
      <c r="JT83" s="27"/>
      <c r="JU83" s="27"/>
      <c r="JV83" s="27"/>
      <c r="JW83" s="27"/>
      <c r="JX83" s="27"/>
      <c r="JY83" s="27"/>
      <c r="JZ83" s="27"/>
      <c r="KA83" s="27"/>
      <c r="KB83" s="27"/>
      <c r="KC83" s="27"/>
      <c r="KD83" s="27"/>
      <c r="KE83" s="27"/>
      <c r="KF83" s="27"/>
      <c r="KG83" s="27"/>
      <c r="KH83" s="27"/>
      <c r="KI83" s="27"/>
      <c r="KJ83" s="27"/>
      <c r="KK83" s="27"/>
      <c r="KL83" s="27"/>
      <c r="KM83" s="27"/>
      <c r="KN83" s="27"/>
      <c r="KO83" s="27"/>
      <c r="KP83" s="27"/>
      <c r="KQ83" s="27"/>
      <c r="KR83" s="27"/>
      <c r="KS83" s="27"/>
      <c r="KT83" s="27"/>
      <c r="KU83" s="27"/>
      <c r="KV83" s="27"/>
      <c r="KW83" s="27"/>
      <c r="KX83" s="27"/>
      <c r="KY83" s="27"/>
      <c r="KZ83" s="27"/>
      <c r="LA83" s="27"/>
      <c r="LB83" s="27"/>
      <c r="LC83" s="27"/>
      <c r="LD83" s="27"/>
      <c r="LE83" s="27"/>
      <c r="LF83" s="27"/>
      <c r="LG83" s="27"/>
      <c r="LH83" s="27"/>
      <c r="LI83" s="27"/>
      <c r="LJ83" s="27"/>
      <c r="LK83" s="27"/>
      <c r="LL83" s="27"/>
      <c r="LM83" s="27"/>
      <c r="LN83" s="27"/>
      <c r="LO83" s="27"/>
      <c r="LP83" s="27"/>
      <c r="LQ83" s="27"/>
      <c r="LR83" s="27"/>
      <c r="LS83" s="27"/>
      <c r="LT83" s="27"/>
      <c r="LU83" s="27"/>
      <c r="LV83" s="27"/>
      <c r="LW83" s="27"/>
      <c r="LX83" s="27"/>
      <c r="LY83" s="27"/>
      <c r="LZ83" s="27"/>
      <c r="MA83" s="27"/>
      <c r="MB83" s="27"/>
      <c r="MC83" s="27"/>
      <c r="MD83" s="27"/>
      <c r="ME83" s="27"/>
      <c r="MF83" s="27"/>
      <c r="MG83" s="27"/>
      <c r="MH83" s="27"/>
      <c r="MI83" s="27"/>
      <c r="MJ83" s="27"/>
      <c r="MK83" s="27"/>
      <c r="ML83" s="27"/>
      <c r="MM83" s="27"/>
      <c r="MN83" s="27"/>
      <c r="MO83" s="27"/>
      <c r="MP83" s="27"/>
      <c r="MQ83" s="27"/>
      <c r="MR83" s="27"/>
      <c r="MS83" s="27"/>
      <c r="MT83" s="27"/>
      <c r="MU83" s="27"/>
      <c r="MV83" s="27"/>
      <c r="MW83" s="27"/>
      <c r="MX83" s="27"/>
      <c r="MY83" s="27"/>
      <c r="MZ83" s="27"/>
      <c r="NA83" s="27"/>
      <c r="NB83" s="27"/>
      <c r="NC83" s="27"/>
      <c r="ND83" s="27"/>
      <c r="NE83" s="27"/>
      <c r="NF83" s="27"/>
      <c r="NG83" s="27"/>
      <c r="NH83" s="27"/>
      <c r="NI83" s="27"/>
      <c r="NJ83" s="27"/>
      <c r="NK83" s="27"/>
      <c r="NL83" s="27"/>
      <c r="NM83" s="27"/>
      <c r="NN83" s="27"/>
      <c r="NO83" s="27"/>
      <c r="NP83" s="27"/>
      <c r="NQ83" s="27"/>
    </row>
    <row r="84" spans="1:381" s="8" customFormat="1" ht="30" customHeight="1" thickBot="1" x14ac:dyDescent="0.2">
      <c r="A84" s="90"/>
      <c r="B84" s="41">
        <f t="shared" ref="B84:B86" si="281">B83+0.1</f>
        <v>3.3000000000000003</v>
      </c>
      <c r="C84" s="41" t="s">
        <v>102</v>
      </c>
      <c r="D84" s="42" t="s">
        <v>58</v>
      </c>
      <c r="E84" s="43">
        <v>0.5</v>
      </c>
      <c r="F84" s="44">
        <f t="shared" ref="F84:F85" ca="1" si="282">+F83+7</f>
        <v>45957</v>
      </c>
      <c r="G84" s="44">
        <f t="shared" ref="G84:G87" ca="1" si="283">F84+H84</f>
        <v>45966</v>
      </c>
      <c r="H84" s="45">
        <v>9</v>
      </c>
      <c r="I84" s="97"/>
      <c r="J84" s="6">
        <f t="shared" ca="1" si="251"/>
        <v>10</v>
      </c>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c r="IU84" s="27"/>
      <c r="IV84" s="27"/>
      <c r="IW84" s="27"/>
      <c r="IX84" s="27"/>
      <c r="IY84" s="27"/>
      <c r="IZ84" s="27"/>
      <c r="JA84" s="27"/>
      <c r="JB84" s="27"/>
      <c r="JC84" s="27"/>
      <c r="JD84" s="27"/>
      <c r="JE84" s="27"/>
      <c r="JF84" s="27"/>
      <c r="JG84" s="27"/>
      <c r="JH84" s="27"/>
      <c r="JI84" s="27"/>
      <c r="JJ84" s="27"/>
      <c r="JK84" s="27"/>
      <c r="JL84" s="27"/>
      <c r="JM84" s="27"/>
      <c r="JN84" s="27"/>
      <c r="JO84" s="27"/>
      <c r="JP84" s="27"/>
      <c r="JQ84" s="27"/>
      <c r="JR84" s="27"/>
      <c r="JS84" s="27"/>
      <c r="JT84" s="27"/>
      <c r="JU84" s="27"/>
      <c r="JV84" s="27"/>
      <c r="JW84" s="27"/>
      <c r="JX84" s="27"/>
      <c r="JY84" s="27"/>
      <c r="JZ84" s="27"/>
      <c r="KA84" s="27"/>
      <c r="KB84" s="27"/>
      <c r="KC84" s="27"/>
      <c r="KD84" s="27"/>
      <c r="KE84" s="27"/>
      <c r="KF84" s="27"/>
      <c r="KG84" s="27"/>
      <c r="KH84" s="27"/>
      <c r="KI84" s="27"/>
      <c r="KJ84" s="27"/>
      <c r="KK84" s="27"/>
      <c r="KL84" s="27"/>
      <c r="KM84" s="27"/>
      <c r="KN84" s="27"/>
      <c r="KO84" s="27"/>
      <c r="KP84" s="27"/>
      <c r="KQ84" s="27"/>
      <c r="KR84" s="27"/>
      <c r="KS84" s="27"/>
      <c r="KT84" s="27"/>
      <c r="KU84" s="27"/>
      <c r="KV84" s="27"/>
      <c r="KW84" s="27"/>
      <c r="KX84" s="27"/>
      <c r="KY84" s="27"/>
      <c r="KZ84" s="27"/>
      <c r="LA84" s="27"/>
      <c r="LB84" s="27"/>
      <c r="LC84" s="27"/>
      <c r="LD84" s="27"/>
      <c r="LE84" s="27"/>
      <c r="LF84" s="27"/>
      <c r="LG84" s="27"/>
      <c r="LH84" s="27"/>
      <c r="LI84" s="27"/>
      <c r="LJ84" s="27"/>
      <c r="LK84" s="27"/>
      <c r="LL84" s="27"/>
      <c r="LM84" s="27"/>
      <c r="LN84" s="27"/>
      <c r="LO84" s="27"/>
      <c r="LP84" s="27"/>
      <c r="LQ84" s="27"/>
      <c r="LR84" s="27"/>
      <c r="LS84" s="27"/>
      <c r="LT84" s="27"/>
      <c r="LU84" s="27"/>
      <c r="LV84" s="27"/>
      <c r="LW84" s="27"/>
      <c r="LX84" s="27"/>
      <c r="LY84" s="27"/>
      <c r="LZ84" s="27"/>
      <c r="MA84" s="27"/>
      <c r="MB84" s="27"/>
      <c r="MC84" s="27"/>
      <c r="MD84" s="27"/>
      <c r="ME84" s="27"/>
      <c r="MF84" s="27"/>
      <c r="MG84" s="27"/>
      <c r="MH84" s="27"/>
      <c r="MI84" s="27"/>
      <c r="MJ84" s="27"/>
      <c r="MK84" s="27"/>
      <c r="ML84" s="27"/>
      <c r="MM84" s="27"/>
      <c r="MN84" s="27"/>
      <c r="MO84" s="27"/>
      <c r="MP84" s="27"/>
      <c r="MQ84" s="27"/>
      <c r="MR84" s="27"/>
      <c r="MS84" s="27"/>
      <c r="MT84" s="27"/>
      <c r="MU84" s="27"/>
      <c r="MV84" s="27"/>
      <c r="MW84" s="27"/>
      <c r="MX84" s="27"/>
      <c r="MY84" s="27"/>
      <c r="MZ84" s="27"/>
      <c r="NA84" s="27"/>
      <c r="NB84" s="27"/>
      <c r="NC84" s="27"/>
      <c r="ND84" s="27"/>
      <c r="NE84" s="27"/>
      <c r="NF84" s="27"/>
      <c r="NG84" s="27"/>
      <c r="NH84" s="27"/>
      <c r="NI84" s="27"/>
      <c r="NJ84" s="27"/>
      <c r="NK84" s="27"/>
      <c r="NL84" s="27"/>
      <c r="NM84" s="27"/>
      <c r="NN84" s="27"/>
      <c r="NO84" s="27"/>
      <c r="NP84" s="27"/>
      <c r="NQ84" s="27"/>
    </row>
    <row r="85" spans="1:381" s="8" customFormat="1" ht="30" customHeight="1" thickBot="1" x14ac:dyDescent="0.2">
      <c r="A85" s="90"/>
      <c r="B85" s="41">
        <f t="shared" si="281"/>
        <v>3.4000000000000004</v>
      </c>
      <c r="C85" s="41" t="s">
        <v>103</v>
      </c>
      <c r="D85" s="42" t="s">
        <v>58</v>
      </c>
      <c r="E85" s="43">
        <v>0.5</v>
      </c>
      <c r="F85" s="44">
        <f t="shared" ca="1" si="282"/>
        <v>45964</v>
      </c>
      <c r="G85" s="44">
        <f t="shared" ca="1" si="283"/>
        <v>45966</v>
      </c>
      <c r="H85" s="45">
        <v>2</v>
      </c>
      <c r="I85" s="97"/>
      <c r="J85" s="6">
        <f t="shared" ca="1" si="251"/>
        <v>3</v>
      </c>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c r="IU85" s="27"/>
      <c r="IV85" s="27"/>
      <c r="IW85" s="27"/>
      <c r="IX85" s="27"/>
      <c r="IY85" s="27"/>
      <c r="IZ85" s="27"/>
      <c r="JA85" s="27"/>
      <c r="JB85" s="27"/>
      <c r="JC85" s="27"/>
      <c r="JD85" s="27"/>
      <c r="JE85" s="27"/>
      <c r="JF85" s="27"/>
      <c r="JG85" s="27"/>
      <c r="JH85" s="27"/>
      <c r="JI85" s="27"/>
      <c r="JJ85" s="27"/>
      <c r="JK85" s="27"/>
      <c r="JL85" s="27"/>
      <c r="JM85" s="27"/>
      <c r="JN85" s="27"/>
      <c r="JO85" s="27"/>
      <c r="JP85" s="27"/>
      <c r="JQ85" s="27"/>
      <c r="JR85" s="27"/>
      <c r="JS85" s="27"/>
      <c r="JT85" s="27"/>
      <c r="JU85" s="27"/>
      <c r="JV85" s="27"/>
      <c r="JW85" s="27"/>
      <c r="JX85" s="27"/>
      <c r="JY85" s="27"/>
      <c r="JZ85" s="27"/>
      <c r="KA85" s="27"/>
      <c r="KB85" s="27"/>
      <c r="KC85" s="27"/>
      <c r="KD85" s="27"/>
      <c r="KE85" s="27"/>
      <c r="KF85" s="27"/>
      <c r="KG85" s="27"/>
      <c r="KH85" s="27"/>
      <c r="KI85" s="27"/>
      <c r="KJ85" s="27"/>
      <c r="KK85" s="27"/>
      <c r="KL85" s="27"/>
      <c r="KM85" s="27"/>
      <c r="KN85" s="27"/>
      <c r="KO85" s="27"/>
      <c r="KP85" s="27"/>
      <c r="KQ85" s="27"/>
      <c r="KR85" s="27"/>
      <c r="KS85" s="27"/>
      <c r="KT85" s="27"/>
      <c r="KU85" s="27"/>
      <c r="KV85" s="27"/>
      <c r="KW85" s="27"/>
      <c r="KX85" s="27"/>
      <c r="KY85" s="27"/>
      <c r="KZ85" s="27"/>
      <c r="LA85" s="27"/>
      <c r="LB85" s="27"/>
      <c r="LC85" s="27"/>
      <c r="LD85" s="27"/>
      <c r="LE85" s="27"/>
      <c r="LF85" s="27"/>
      <c r="LG85" s="27"/>
      <c r="LH85" s="27"/>
      <c r="LI85" s="27"/>
      <c r="LJ85" s="27"/>
      <c r="LK85" s="27"/>
      <c r="LL85" s="27"/>
      <c r="LM85" s="27"/>
      <c r="LN85" s="27"/>
      <c r="LO85" s="27"/>
      <c r="LP85" s="27"/>
      <c r="LQ85" s="27"/>
      <c r="LR85" s="27"/>
      <c r="LS85" s="27"/>
      <c r="LT85" s="27"/>
      <c r="LU85" s="27"/>
      <c r="LV85" s="27"/>
      <c r="LW85" s="27"/>
      <c r="LX85" s="27"/>
      <c r="LY85" s="27"/>
      <c r="LZ85" s="27"/>
      <c r="MA85" s="27"/>
      <c r="MB85" s="27"/>
      <c r="MC85" s="27"/>
      <c r="MD85" s="27"/>
      <c r="ME85" s="27"/>
      <c r="MF85" s="27"/>
      <c r="MG85" s="27"/>
      <c r="MH85" s="27"/>
      <c r="MI85" s="27"/>
      <c r="MJ85" s="27"/>
      <c r="MK85" s="27"/>
      <c r="ML85" s="27"/>
      <c r="MM85" s="27"/>
      <c r="MN85" s="27"/>
      <c r="MO85" s="27"/>
      <c r="MP85" s="27"/>
      <c r="MQ85" s="27"/>
      <c r="MR85" s="27"/>
      <c r="MS85" s="27"/>
      <c r="MT85" s="27"/>
      <c r="MU85" s="27"/>
      <c r="MV85" s="27"/>
      <c r="MW85" s="27"/>
      <c r="MX85" s="27"/>
      <c r="MY85" s="27"/>
      <c r="MZ85" s="27"/>
      <c r="NA85" s="27"/>
      <c r="NB85" s="27"/>
      <c r="NC85" s="27"/>
      <c r="ND85" s="27"/>
      <c r="NE85" s="27"/>
      <c r="NF85" s="27"/>
      <c r="NG85" s="27"/>
      <c r="NH85" s="27"/>
      <c r="NI85" s="27"/>
      <c r="NJ85" s="27"/>
      <c r="NK85" s="27"/>
      <c r="NL85" s="27"/>
      <c r="NM85" s="27"/>
      <c r="NN85" s="27"/>
      <c r="NO85" s="27"/>
      <c r="NP85" s="27"/>
      <c r="NQ85" s="27"/>
    </row>
    <row r="86" spans="1:381" s="8" customFormat="1" ht="30" customHeight="1" thickBot="1" x14ac:dyDescent="0.2">
      <c r="A86" s="90"/>
      <c r="B86" s="41">
        <f t="shared" si="281"/>
        <v>3.5000000000000004</v>
      </c>
      <c r="C86" s="41" t="s">
        <v>104</v>
      </c>
      <c r="D86" s="42" t="s">
        <v>58</v>
      </c>
      <c r="E86" s="43">
        <v>0.5</v>
      </c>
      <c r="F86" s="44">
        <f ca="1">+F85</f>
        <v>45964</v>
      </c>
      <c r="G86" s="44">
        <f t="shared" ca="1" si="283"/>
        <v>45979</v>
      </c>
      <c r="H86" s="45">
        <v>15</v>
      </c>
      <c r="I86" s="97"/>
      <c r="J86" s="6">
        <f t="shared" ca="1" si="251"/>
        <v>16</v>
      </c>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c r="IU86" s="27"/>
      <c r="IV86" s="27"/>
      <c r="IW86" s="27"/>
      <c r="IX86" s="27"/>
      <c r="IY86" s="27"/>
      <c r="IZ86" s="27"/>
      <c r="JA86" s="27"/>
      <c r="JB86" s="27"/>
      <c r="JC86" s="27"/>
      <c r="JD86" s="27"/>
      <c r="JE86" s="27"/>
      <c r="JF86" s="27"/>
      <c r="JG86" s="27"/>
      <c r="JH86" s="27"/>
      <c r="JI86" s="27"/>
      <c r="JJ86" s="27"/>
      <c r="JK86" s="27"/>
      <c r="JL86" s="27"/>
      <c r="JM86" s="27"/>
      <c r="JN86" s="27"/>
      <c r="JO86" s="27"/>
      <c r="JP86" s="27"/>
      <c r="JQ86" s="27"/>
      <c r="JR86" s="27"/>
      <c r="JS86" s="27"/>
      <c r="JT86" s="27"/>
      <c r="JU86" s="27"/>
      <c r="JV86" s="27"/>
      <c r="JW86" s="27"/>
      <c r="JX86" s="27"/>
      <c r="JY86" s="27"/>
      <c r="JZ86" s="27"/>
      <c r="KA86" s="27"/>
      <c r="KB86" s="27"/>
      <c r="KC86" s="27"/>
      <c r="KD86" s="27"/>
      <c r="KE86" s="27"/>
      <c r="KF86" s="27"/>
      <c r="KG86" s="27"/>
      <c r="KH86" s="27"/>
      <c r="KI86" s="27"/>
      <c r="KJ86" s="27"/>
      <c r="KK86" s="27"/>
      <c r="KL86" s="27"/>
      <c r="KM86" s="27"/>
      <c r="KN86" s="27"/>
      <c r="KO86" s="27"/>
      <c r="KP86" s="27"/>
      <c r="KQ86" s="27"/>
      <c r="KR86" s="27"/>
      <c r="KS86" s="27"/>
      <c r="KT86" s="27"/>
      <c r="KU86" s="27"/>
      <c r="KV86" s="27"/>
      <c r="KW86" s="27"/>
      <c r="KX86" s="27"/>
      <c r="KY86" s="27"/>
      <c r="KZ86" s="27"/>
      <c r="LA86" s="27"/>
      <c r="LB86" s="27"/>
      <c r="LC86" s="27"/>
      <c r="LD86" s="27"/>
      <c r="LE86" s="27"/>
      <c r="LF86" s="27"/>
      <c r="LG86" s="27"/>
      <c r="LH86" s="27"/>
      <c r="LI86" s="27"/>
      <c r="LJ86" s="27"/>
      <c r="LK86" s="27"/>
      <c r="LL86" s="27"/>
      <c r="LM86" s="27"/>
      <c r="LN86" s="27"/>
      <c r="LO86" s="27"/>
      <c r="LP86" s="27"/>
      <c r="LQ86" s="27"/>
      <c r="LR86" s="27"/>
      <c r="LS86" s="27"/>
      <c r="LT86" s="27"/>
      <c r="LU86" s="27"/>
      <c r="LV86" s="27"/>
      <c r="LW86" s="27"/>
      <c r="LX86" s="27"/>
      <c r="LY86" s="27"/>
      <c r="LZ86" s="27"/>
      <c r="MA86" s="27"/>
      <c r="MB86" s="27"/>
      <c r="MC86" s="27"/>
      <c r="MD86" s="27"/>
      <c r="ME86" s="27"/>
      <c r="MF86" s="27"/>
      <c r="MG86" s="27"/>
      <c r="MH86" s="27"/>
      <c r="MI86" s="27"/>
      <c r="MJ86" s="27"/>
      <c r="MK86" s="27"/>
      <c r="ML86" s="27"/>
      <c r="MM86" s="27"/>
      <c r="MN86" s="27"/>
      <c r="MO86" s="27"/>
      <c r="MP86" s="27"/>
      <c r="MQ86" s="27"/>
      <c r="MR86" s="27"/>
      <c r="MS86" s="27"/>
      <c r="MT86" s="27"/>
      <c r="MU86" s="27"/>
      <c r="MV86" s="27"/>
      <c r="MW86" s="27"/>
      <c r="MX86" s="27"/>
      <c r="MY86" s="27"/>
      <c r="MZ86" s="27"/>
      <c r="NA86" s="27"/>
      <c r="NB86" s="27"/>
      <c r="NC86" s="27"/>
      <c r="ND86" s="27"/>
      <c r="NE86" s="27"/>
      <c r="NF86" s="27"/>
      <c r="NG86" s="27"/>
      <c r="NH86" s="27"/>
      <c r="NI86" s="27"/>
      <c r="NJ86" s="27"/>
      <c r="NK86" s="27"/>
      <c r="NL86" s="27"/>
      <c r="NM86" s="27"/>
      <c r="NN86" s="27"/>
      <c r="NO86" s="27"/>
      <c r="NP86" s="27"/>
      <c r="NQ86" s="27"/>
    </row>
    <row r="87" spans="1:381" s="8" customFormat="1" ht="30" customHeight="1" thickBot="1" x14ac:dyDescent="0.2">
      <c r="A87" s="90"/>
      <c r="B87" s="100">
        <v>4</v>
      </c>
      <c r="C87" s="101"/>
      <c r="D87" s="42"/>
      <c r="E87" s="43">
        <v>0</v>
      </c>
      <c r="F87" s="44"/>
      <c r="G87" s="44">
        <f t="shared" si="283"/>
        <v>0</v>
      </c>
      <c r="H87" s="45">
        <v>0</v>
      </c>
      <c r="I87" s="97"/>
      <c r="J87" s="6" t="str">
        <f t="shared" si="251"/>
        <v/>
      </c>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c r="IU87" s="27"/>
      <c r="IV87" s="27"/>
      <c r="IW87" s="27"/>
      <c r="IX87" s="27"/>
      <c r="IY87" s="27"/>
      <c r="IZ87" s="27"/>
      <c r="JA87" s="27"/>
      <c r="JB87" s="27"/>
      <c r="JC87" s="27"/>
      <c r="JD87" s="27"/>
      <c r="JE87" s="27"/>
      <c r="JF87" s="27"/>
      <c r="JG87" s="27"/>
      <c r="JH87" s="27"/>
      <c r="JI87" s="27"/>
      <c r="JJ87" s="27"/>
      <c r="JK87" s="27"/>
      <c r="JL87" s="27"/>
      <c r="JM87" s="27"/>
      <c r="JN87" s="27"/>
      <c r="JO87" s="27"/>
      <c r="JP87" s="27"/>
      <c r="JQ87" s="27"/>
      <c r="JR87" s="27"/>
      <c r="JS87" s="27"/>
      <c r="JT87" s="27"/>
      <c r="JU87" s="27"/>
      <c r="JV87" s="27"/>
      <c r="JW87" s="27"/>
      <c r="JX87" s="27"/>
      <c r="JY87" s="27"/>
      <c r="JZ87" s="27"/>
      <c r="KA87" s="27"/>
      <c r="KB87" s="27"/>
      <c r="KC87" s="27"/>
      <c r="KD87" s="27"/>
      <c r="KE87" s="27"/>
      <c r="KF87" s="27"/>
      <c r="KG87" s="27"/>
      <c r="KH87" s="27"/>
      <c r="KI87" s="27"/>
      <c r="KJ87" s="27"/>
      <c r="KK87" s="27"/>
      <c r="KL87" s="27"/>
      <c r="KM87" s="27"/>
      <c r="KN87" s="27"/>
      <c r="KO87" s="27"/>
      <c r="KP87" s="27"/>
      <c r="KQ87" s="27"/>
      <c r="KR87" s="27"/>
      <c r="KS87" s="27"/>
      <c r="KT87" s="27"/>
      <c r="KU87" s="27"/>
      <c r="KV87" s="27"/>
      <c r="KW87" s="27"/>
      <c r="KX87" s="27"/>
      <c r="KY87" s="27"/>
      <c r="KZ87" s="27"/>
      <c r="LA87" s="27"/>
      <c r="LB87" s="27"/>
      <c r="LC87" s="27"/>
      <c r="LD87" s="27"/>
      <c r="LE87" s="27"/>
      <c r="LF87" s="27"/>
      <c r="LG87" s="27"/>
      <c r="LH87" s="27"/>
      <c r="LI87" s="27"/>
      <c r="LJ87" s="27"/>
      <c r="LK87" s="27"/>
      <c r="LL87" s="27"/>
      <c r="LM87" s="27"/>
      <c r="LN87" s="27"/>
      <c r="LO87" s="27"/>
      <c r="LP87" s="27"/>
      <c r="LQ87" s="27"/>
      <c r="LR87" s="27"/>
      <c r="LS87" s="27"/>
      <c r="LT87" s="27"/>
      <c r="LU87" s="27"/>
      <c r="LV87" s="27"/>
      <c r="LW87" s="27"/>
      <c r="LX87" s="27"/>
      <c r="LY87" s="27"/>
      <c r="LZ87" s="27"/>
      <c r="MA87" s="27"/>
      <c r="MB87" s="27"/>
      <c r="MC87" s="27"/>
      <c r="MD87" s="27"/>
      <c r="ME87" s="27"/>
      <c r="MF87" s="27"/>
      <c r="MG87" s="27"/>
      <c r="MH87" s="27"/>
      <c r="MI87" s="27"/>
      <c r="MJ87" s="27"/>
      <c r="MK87" s="27"/>
      <c r="ML87" s="27"/>
      <c r="MM87" s="27"/>
      <c r="MN87" s="27"/>
      <c r="MO87" s="27"/>
      <c r="MP87" s="27"/>
      <c r="MQ87" s="27"/>
      <c r="MR87" s="27"/>
      <c r="MS87" s="27"/>
      <c r="MT87" s="27"/>
      <c r="MU87" s="27"/>
      <c r="MV87" s="27"/>
      <c r="MW87" s="27"/>
      <c r="MX87" s="27"/>
      <c r="MY87" s="27"/>
      <c r="MZ87" s="27"/>
      <c r="NA87" s="27"/>
      <c r="NB87" s="27"/>
      <c r="NC87" s="27"/>
      <c r="ND87" s="27"/>
      <c r="NE87" s="27"/>
      <c r="NF87" s="27"/>
      <c r="NG87" s="27"/>
      <c r="NH87" s="27"/>
      <c r="NI87" s="27"/>
      <c r="NJ87" s="27"/>
      <c r="NK87" s="27"/>
      <c r="NL87" s="27"/>
      <c r="NM87" s="27"/>
      <c r="NN87" s="27"/>
      <c r="NO87" s="27"/>
      <c r="NP87" s="27"/>
      <c r="NQ87" s="27"/>
    </row>
    <row r="88" spans="1:381" s="89" customFormat="1" ht="30" customHeight="1" thickBot="1" x14ac:dyDescent="0.2">
      <c r="A88" s="90"/>
      <c r="B88" s="81" t="s">
        <v>81</v>
      </c>
      <c r="C88" s="81"/>
      <c r="D88" s="82"/>
      <c r="E88" s="83"/>
      <c r="F88" s="84"/>
      <c r="G88" s="85"/>
      <c r="H88" s="86"/>
      <c r="I88" s="96"/>
      <c r="J88" s="87" t="str">
        <f t="shared" si="251"/>
        <v/>
      </c>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row>
    <row r="89" spans="1:381" s="8" customFormat="1" ht="30" customHeight="1" thickBot="1" x14ac:dyDescent="0.2">
      <c r="A89" s="90"/>
      <c r="B89" s="109">
        <v>1</v>
      </c>
      <c r="C89" s="110" t="s">
        <v>105</v>
      </c>
      <c r="D89" s="111" t="s">
        <v>86</v>
      </c>
      <c r="E89" s="112">
        <v>0.9</v>
      </c>
      <c r="F89" s="113">
        <f ca="1">G5+30</f>
        <v>45869</v>
      </c>
      <c r="G89" s="113">
        <f ca="1">F89+H89</f>
        <v>45874</v>
      </c>
      <c r="H89" s="114">
        <v>5</v>
      </c>
      <c r="I89" s="97"/>
      <c r="J89" s="6">
        <f t="shared" ca="1" si="251"/>
        <v>6</v>
      </c>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c r="IU89" s="27"/>
      <c r="IV89" s="27"/>
      <c r="IW89" s="27"/>
      <c r="IX89" s="27"/>
      <c r="IY89" s="27"/>
      <c r="IZ89" s="27"/>
      <c r="JA89" s="27"/>
      <c r="JB89" s="27"/>
      <c r="JC89" s="27"/>
      <c r="JD89" s="27"/>
      <c r="JE89" s="27"/>
      <c r="JF89" s="27"/>
      <c r="JG89" s="27"/>
      <c r="JH89" s="27"/>
      <c r="JI89" s="27"/>
      <c r="JJ89" s="27"/>
      <c r="JK89" s="27"/>
      <c r="JL89" s="27"/>
      <c r="JM89" s="27"/>
      <c r="JN89" s="27"/>
      <c r="JO89" s="27"/>
      <c r="JP89" s="27"/>
      <c r="JQ89" s="27"/>
      <c r="JR89" s="27"/>
      <c r="JS89" s="27"/>
      <c r="JT89" s="27"/>
      <c r="JU89" s="27"/>
      <c r="JV89" s="27"/>
      <c r="JW89" s="27"/>
      <c r="JX89" s="27"/>
      <c r="JY89" s="27"/>
      <c r="JZ89" s="27"/>
      <c r="KA89" s="27"/>
      <c r="KB89" s="27"/>
      <c r="KC89" s="27"/>
      <c r="KD89" s="27"/>
      <c r="KE89" s="27"/>
      <c r="KF89" s="27"/>
      <c r="KG89" s="27"/>
      <c r="KH89" s="27"/>
      <c r="KI89" s="27"/>
      <c r="KJ89" s="27"/>
      <c r="KK89" s="27"/>
      <c r="KL89" s="27"/>
      <c r="KM89" s="27"/>
      <c r="KN89" s="27"/>
      <c r="KO89" s="27"/>
      <c r="KP89" s="27"/>
      <c r="KQ89" s="27"/>
      <c r="KR89" s="27"/>
      <c r="KS89" s="27"/>
      <c r="KT89" s="27"/>
      <c r="KU89" s="27"/>
      <c r="KV89" s="27"/>
      <c r="KW89" s="27"/>
      <c r="KX89" s="27"/>
      <c r="KY89" s="27"/>
      <c r="KZ89" s="27"/>
      <c r="LA89" s="27"/>
      <c r="LB89" s="27"/>
      <c r="LC89" s="27"/>
      <c r="LD89" s="27"/>
      <c r="LE89" s="27"/>
      <c r="LF89" s="27"/>
      <c r="LG89" s="27"/>
      <c r="LH89" s="27"/>
      <c r="LI89" s="27"/>
      <c r="LJ89" s="27"/>
      <c r="LK89" s="27"/>
      <c r="LL89" s="27"/>
      <c r="LM89" s="27"/>
      <c r="LN89" s="27"/>
      <c r="LO89" s="27"/>
      <c r="LP89" s="27"/>
      <c r="LQ89" s="27"/>
      <c r="LR89" s="27"/>
      <c r="LS89" s="27"/>
      <c r="LT89" s="27"/>
      <c r="LU89" s="27"/>
      <c r="LV89" s="27"/>
      <c r="LW89" s="27"/>
      <c r="LX89" s="27"/>
      <c r="LY89" s="27"/>
      <c r="LZ89" s="27"/>
      <c r="MA89" s="27"/>
      <c r="MB89" s="27"/>
      <c r="MC89" s="27"/>
      <c r="MD89" s="27"/>
      <c r="ME89" s="27"/>
      <c r="MF89" s="27"/>
      <c r="MG89" s="27"/>
      <c r="MH89" s="27"/>
      <c r="MI89" s="27"/>
      <c r="MJ89" s="27"/>
      <c r="MK89" s="27"/>
      <c r="ML89" s="27"/>
      <c r="MM89" s="27"/>
      <c r="MN89" s="27"/>
      <c r="MO89" s="27"/>
      <c r="MP89" s="27"/>
      <c r="MQ89" s="27"/>
      <c r="MR89" s="27"/>
      <c r="MS89" s="27"/>
      <c r="MT89" s="27"/>
      <c r="MU89" s="27"/>
      <c r="MV89" s="27"/>
      <c r="MW89" s="27"/>
      <c r="MX89" s="27"/>
      <c r="MY89" s="27"/>
      <c r="MZ89" s="27"/>
      <c r="NA89" s="27"/>
      <c r="NB89" s="27"/>
      <c r="NC89" s="27"/>
      <c r="ND89" s="27"/>
      <c r="NE89" s="27"/>
      <c r="NF89" s="27"/>
      <c r="NG89" s="27"/>
      <c r="NH89" s="27"/>
      <c r="NI89" s="27"/>
      <c r="NJ89" s="27"/>
      <c r="NK89" s="27"/>
      <c r="NL89" s="27"/>
      <c r="NM89" s="27"/>
      <c r="NN89" s="27"/>
      <c r="NO89" s="27"/>
      <c r="NP89" s="27"/>
      <c r="NQ89" s="27"/>
    </row>
    <row r="90" spans="1:381" s="8" customFormat="1" ht="30" customHeight="1" thickBot="1" x14ac:dyDescent="0.2">
      <c r="A90" s="90"/>
      <c r="B90" s="115">
        <f>+B89+0.1</f>
        <v>1.1000000000000001</v>
      </c>
      <c r="C90" s="115" t="s">
        <v>106</v>
      </c>
      <c r="D90" s="111" t="s">
        <v>86</v>
      </c>
      <c r="E90" s="112">
        <v>0.8</v>
      </c>
      <c r="F90" s="113">
        <f ca="1">F89+5</f>
        <v>45874</v>
      </c>
      <c r="G90" s="113">
        <f t="shared" ref="G90" ca="1" si="284">F90+H90</f>
        <v>45879</v>
      </c>
      <c r="H90" s="114">
        <v>5</v>
      </c>
      <c r="I90" s="97"/>
      <c r="J90" s="6">
        <f t="shared" ca="1" si="251"/>
        <v>6</v>
      </c>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c r="IU90" s="27"/>
      <c r="IV90" s="27"/>
      <c r="IW90" s="27"/>
      <c r="IX90" s="27"/>
      <c r="IY90" s="27"/>
      <c r="IZ90" s="27"/>
      <c r="JA90" s="27"/>
      <c r="JB90" s="27"/>
      <c r="JC90" s="27"/>
      <c r="JD90" s="27"/>
      <c r="JE90" s="27"/>
      <c r="JF90" s="27"/>
      <c r="JG90" s="27"/>
      <c r="JH90" s="27"/>
      <c r="JI90" s="27"/>
      <c r="JJ90" s="27"/>
      <c r="JK90" s="27"/>
      <c r="JL90" s="27"/>
      <c r="JM90" s="27"/>
      <c r="JN90" s="27"/>
      <c r="JO90" s="27"/>
      <c r="JP90" s="27"/>
      <c r="JQ90" s="27"/>
      <c r="JR90" s="27"/>
      <c r="JS90" s="27"/>
      <c r="JT90" s="27"/>
      <c r="JU90" s="27"/>
      <c r="JV90" s="27"/>
      <c r="JW90" s="27"/>
      <c r="JX90" s="27"/>
      <c r="JY90" s="27"/>
      <c r="JZ90" s="27"/>
      <c r="KA90" s="27"/>
      <c r="KB90" s="27"/>
      <c r="KC90" s="27"/>
      <c r="KD90" s="27"/>
      <c r="KE90" s="27"/>
      <c r="KF90" s="27"/>
      <c r="KG90" s="27"/>
      <c r="KH90" s="27"/>
      <c r="KI90" s="27"/>
      <c r="KJ90" s="27"/>
      <c r="KK90" s="27"/>
      <c r="KL90" s="27"/>
      <c r="KM90" s="27"/>
      <c r="KN90" s="27"/>
      <c r="KO90" s="27"/>
      <c r="KP90" s="27"/>
      <c r="KQ90" s="27"/>
      <c r="KR90" s="27"/>
      <c r="KS90" s="27"/>
      <c r="KT90" s="27"/>
      <c r="KU90" s="27"/>
      <c r="KV90" s="27"/>
      <c r="KW90" s="27"/>
      <c r="KX90" s="27"/>
      <c r="KY90" s="27"/>
      <c r="KZ90" s="27"/>
      <c r="LA90" s="27"/>
      <c r="LB90" s="27"/>
      <c r="LC90" s="27"/>
      <c r="LD90" s="27"/>
      <c r="LE90" s="27"/>
      <c r="LF90" s="27"/>
      <c r="LG90" s="27"/>
      <c r="LH90" s="27"/>
      <c r="LI90" s="27"/>
      <c r="LJ90" s="27"/>
      <c r="LK90" s="27"/>
      <c r="LL90" s="27"/>
      <c r="LM90" s="27"/>
      <c r="LN90" s="27"/>
      <c r="LO90" s="27"/>
      <c r="LP90" s="27"/>
      <c r="LQ90" s="27"/>
      <c r="LR90" s="27"/>
      <c r="LS90" s="27"/>
      <c r="LT90" s="27"/>
      <c r="LU90" s="27"/>
      <c r="LV90" s="27"/>
      <c r="LW90" s="27"/>
      <c r="LX90" s="27"/>
      <c r="LY90" s="27"/>
      <c r="LZ90" s="27"/>
      <c r="MA90" s="27"/>
      <c r="MB90" s="27"/>
      <c r="MC90" s="27"/>
      <c r="MD90" s="27"/>
      <c r="ME90" s="27"/>
      <c r="MF90" s="27"/>
      <c r="MG90" s="27"/>
      <c r="MH90" s="27"/>
      <c r="MI90" s="27"/>
      <c r="MJ90" s="27"/>
      <c r="MK90" s="27"/>
      <c r="ML90" s="27"/>
      <c r="MM90" s="27"/>
      <c r="MN90" s="27"/>
      <c r="MO90" s="27"/>
      <c r="MP90" s="27"/>
      <c r="MQ90" s="27"/>
      <c r="MR90" s="27"/>
      <c r="MS90" s="27"/>
      <c r="MT90" s="27"/>
      <c r="MU90" s="27"/>
      <c r="MV90" s="27"/>
      <c r="MW90" s="27"/>
      <c r="MX90" s="27"/>
      <c r="MY90" s="27"/>
      <c r="MZ90" s="27"/>
      <c r="NA90" s="27"/>
      <c r="NB90" s="27"/>
      <c r="NC90" s="27"/>
      <c r="ND90" s="27"/>
      <c r="NE90" s="27"/>
      <c r="NF90" s="27"/>
      <c r="NG90" s="27"/>
      <c r="NH90" s="27"/>
      <c r="NI90" s="27"/>
      <c r="NJ90" s="27"/>
      <c r="NK90" s="27"/>
      <c r="NL90" s="27"/>
      <c r="NM90" s="27"/>
      <c r="NN90" s="27"/>
      <c r="NO90" s="27"/>
      <c r="NP90" s="27"/>
      <c r="NQ90" s="27"/>
    </row>
    <row r="91" spans="1:381" s="8" customFormat="1" ht="30" customHeight="1" thickBot="1" x14ac:dyDescent="0.2">
      <c r="A91" s="90"/>
      <c r="B91" s="109">
        <v>2</v>
      </c>
      <c r="C91" s="110" t="s">
        <v>107</v>
      </c>
      <c r="D91" s="111" t="s">
        <v>116</v>
      </c>
      <c r="E91" s="112">
        <v>0.7</v>
      </c>
      <c r="F91" s="113">
        <f t="shared" ref="F91:F93" ca="1" si="285">F90+5</f>
        <v>45879</v>
      </c>
      <c r="G91" s="113">
        <f t="shared" ref="G91:G98" ca="1" si="286">F91+H91</f>
        <v>45899</v>
      </c>
      <c r="H91" s="114">
        <v>20</v>
      </c>
      <c r="I91" s="97"/>
      <c r="J91" s="6">
        <f t="shared" ca="1" si="251"/>
        <v>21</v>
      </c>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c r="JS91" s="27"/>
      <c r="JT91" s="27"/>
      <c r="JU91" s="27"/>
      <c r="JV91" s="27"/>
      <c r="JW91" s="27"/>
      <c r="JX91" s="27"/>
      <c r="JY91" s="27"/>
      <c r="JZ91" s="27"/>
      <c r="KA91" s="27"/>
      <c r="KB91" s="27"/>
      <c r="KC91" s="27"/>
      <c r="KD91" s="27"/>
      <c r="KE91" s="27"/>
      <c r="KF91" s="27"/>
      <c r="KG91" s="27"/>
      <c r="KH91" s="27"/>
      <c r="KI91" s="27"/>
      <c r="KJ91" s="27"/>
      <c r="KK91" s="27"/>
      <c r="KL91" s="27"/>
      <c r="KM91" s="27"/>
      <c r="KN91" s="27"/>
      <c r="KO91" s="27"/>
      <c r="KP91" s="27"/>
      <c r="KQ91" s="27"/>
      <c r="KR91" s="27"/>
      <c r="KS91" s="27"/>
      <c r="KT91" s="27"/>
      <c r="KU91" s="27"/>
      <c r="KV91" s="27"/>
      <c r="KW91" s="27"/>
      <c r="KX91" s="27"/>
      <c r="KY91" s="27"/>
      <c r="KZ91" s="27"/>
      <c r="LA91" s="27"/>
      <c r="LB91" s="27"/>
      <c r="LC91" s="27"/>
      <c r="LD91" s="27"/>
      <c r="LE91" s="27"/>
      <c r="LF91" s="27"/>
      <c r="LG91" s="27"/>
      <c r="LH91" s="27"/>
      <c r="LI91" s="27"/>
      <c r="LJ91" s="27"/>
      <c r="LK91" s="27"/>
      <c r="LL91" s="27"/>
      <c r="LM91" s="27"/>
      <c r="LN91" s="27"/>
      <c r="LO91" s="27"/>
      <c r="LP91" s="27"/>
      <c r="LQ91" s="27"/>
      <c r="LR91" s="27"/>
      <c r="LS91" s="27"/>
      <c r="LT91" s="27"/>
      <c r="LU91" s="27"/>
      <c r="LV91" s="27"/>
      <c r="LW91" s="27"/>
      <c r="LX91" s="27"/>
      <c r="LY91" s="27"/>
      <c r="LZ91" s="27"/>
      <c r="MA91" s="27"/>
      <c r="MB91" s="27"/>
      <c r="MC91" s="27"/>
      <c r="MD91" s="27"/>
      <c r="ME91" s="27"/>
      <c r="MF91" s="27"/>
      <c r="MG91" s="27"/>
      <c r="MH91" s="27"/>
      <c r="MI91" s="27"/>
      <c r="MJ91" s="27"/>
      <c r="MK91" s="27"/>
      <c r="ML91" s="27"/>
      <c r="MM91" s="27"/>
      <c r="MN91" s="27"/>
      <c r="MO91" s="27"/>
      <c r="MP91" s="27"/>
      <c r="MQ91" s="27"/>
      <c r="MR91" s="27"/>
      <c r="MS91" s="27"/>
      <c r="MT91" s="27"/>
      <c r="MU91" s="27"/>
      <c r="MV91" s="27"/>
      <c r="MW91" s="27"/>
      <c r="MX91" s="27"/>
      <c r="MY91" s="27"/>
      <c r="MZ91" s="27"/>
      <c r="NA91" s="27"/>
      <c r="NB91" s="27"/>
      <c r="NC91" s="27"/>
      <c r="ND91" s="27"/>
      <c r="NE91" s="27"/>
      <c r="NF91" s="27"/>
      <c r="NG91" s="27"/>
      <c r="NH91" s="27"/>
      <c r="NI91" s="27"/>
      <c r="NJ91" s="27"/>
      <c r="NK91" s="27"/>
      <c r="NL91" s="27"/>
      <c r="NM91" s="27"/>
      <c r="NN91" s="27"/>
      <c r="NO91" s="27"/>
      <c r="NP91" s="27"/>
      <c r="NQ91" s="27"/>
    </row>
    <row r="92" spans="1:381" s="8" customFormat="1" ht="30" customHeight="1" thickBot="1" x14ac:dyDescent="0.2">
      <c r="A92" s="90"/>
      <c r="B92" s="115">
        <f>+B91+0.1</f>
        <v>2.1</v>
      </c>
      <c r="C92" s="115" t="s">
        <v>108</v>
      </c>
      <c r="D92" s="111" t="s">
        <v>116</v>
      </c>
      <c r="E92" s="112">
        <v>0.6</v>
      </c>
      <c r="F92" s="113">
        <f t="shared" ca="1" si="285"/>
        <v>45884</v>
      </c>
      <c r="G92" s="113">
        <f t="shared" ca="1" si="286"/>
        <v>45904</v>
      </c>
      <c r="H92" s="114">
        <v>20</v>
      </c>
      <c r="I92" s="97"/>
      <c r="J92" s="6">
        <f t="shared" ca="1" si="251"/>
        <v>21</v>
      </c>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c r="IV92" s="27"/>
      <c r="IW92" s="27"/>
      <c r="IX92" s="27"/>
      <c r="IY92" s="27"/>
      <c r="IZ92" s="27"/>
      <c r="JA92" s="27"/>
      <c r="JB92" s="27"/>
      <c r="JC92" s="27"/>
      <c r="JD92" s="27"/>
      <c r="JE92" s="27"/>
      <c r="JF92" s="27"/>
      <c r="JG92" s="27"/>
      <c r="JH92" s="27"/>
      <c r="JI92" s="27"/>
      <c r="JJ92" s="27"/>
      <c r="JK92" s="27"/>
      <c r="JL92" s="27"/>
      <c r="JM92" s="27"/>
      <c r="JN92" s="27"/>
      <c r="JO92" s="27"/>
      <c r="JP92" s="27"/>
      <c r="JQ92" s="27"/>
      <c r="JR92" s="27"/>
      <c r="JS92" s="27"/>
      <c r="JT92" s="27"/>
      <c r="JU92" s="27"/>
      <c r="JV92" s="27"/>
      <c r="JW92" s="27"/>
      <c r="JX92" s="27"/>
      <c r="JY92" s="27"/>
      <c r="JZ92" s="27"/>
      <c r="KA92" s="27"/>
      <c r="KB92" s="27"/>
      <c r="KC92" s="27"/>
      <c r="KD92" s="27"/>
      <c r="KE92" s="27"/>
      <c r="KF92" s="27"/>
      <c r="KG92" s="27"/>
      <c r="KH92" s="27"/>
      <c r="KI92" s="27"/>
      <c r="KJ92" s="27"/>
      <c r="KK92" s="27"/>
      <c r="KL92" s="27"/>
      <c r="KM92" s="27"/>
      <c r="KN92" s="27"/>
      <c r="KO92" s="27"/>
      <c r="KP92" s="27"/>
      <c r="KQ92" s="27"/>
      <c r="KR92" s="27"/>
      <c r="KS92" s="27"/>
      <c r="KT92" s="27"/>
      <c r="KU92" s="27"/>
      <c r="KV92" s="27"/>
      <c r="KW92" s="27"/>
      <c r="KX92" s="27"/>
      <c r="KY92" s="27"/>
      <c r="KZ92" s="27"/>
      <c r="LA92" s="27"/>
      <c r="LB92" s="27"/>
      <c r="LC92" s="27"/>
      <c r="LD92" s="27"/>
      <c r="LE92" s="27"/>
      <c r="LF92" s="27"/>
      <c r="LG92" s="27"/>
      <c r="LH92" s="27"/>
      <c r="LI92" s="27"/>
      <c r="LJ92" s="27"/>
      <c r="LK92" s="27"/>
      <c r="LL92" s="27"/>
      <c r="LM92" s="27"/>
      <c r="LN92" s="27"/>
      <c r="LO92" s="27"/>
      <c r="LP92" s="27"/>
      <c r="LQ92" s="27"/>
      <c r="LR92" s="27"/>
      <c r="LS92" s="27"/>
      <c r="LT92" s="27"/>
      <c r="LU92" s="27"/>
      <c r="LV92" s="27"/>
      <c r="LW92" s="27"/>
      <c r="LX92" s="27"/>
      <c r="LY92" s="27"/>
      <c r="LZ92" s="27"/>
      <c r="MA92" s="27"/>
      <c r="MB92" s="27"/>
      <c r="MC92" s="27"/>
      <c r="MD92" s="27"/>
      <c r="ME92" s="27"/>
      <c r="MF92" s="27"/>
      <c r="MG92" s="27"/>
      <c r="MH92" s="27"/>
      <c r="MI92" s="27"/>
      <c r="MJ92" s="27"/>
      <c r="MK92" s="27"/>
      <c r="ML92" s="27"/>
      <c r="MM92" s="27"/>
      <c r="MN92" s="27"/>
      <c r="MO92" s="27"/>
      <c r="MP92" s="27"/>
      <c r="MQ92" s="27"/>
      <c r="MR92" s="27"/>
      <c r="MS92" s="27"/>
      <c r="MT92" s="27"/>
      <c r="MU92" s="27"/>
      <c r="MV92" s="27"/>
      <c r="MW92" s="27"/>
      <c r="MX92" s="27"/>
      <c r="MY92" s="27"/>
      <c r="MZ92" s="27"/>
      <c r="NA92" s="27"/>
      <c r="NB92" s="27"/>
      <c r="NC92" s="27"/>
      <c r="ND92" s="27"/>
      <c r="NE92" s="27"/>
      <c r="NF92" s="27"/>
      <c r="NG92" s="27"/>
      <c r="NH92" s="27"/>
      <c r="NI92" s="27"/>
      <c r="NJ92" s="27"/>
      <c r="NK92" s="27"/>
      <c r="NL92" s="27"/>
      <c r="NM92" s="27"/>
      <c r="NN92" s="27"/>
      <c r="NO92" s="27"/>
      <c r="NP92" s="27"/>
      <c r="NQ92" s="27"/>
    </row>
    <row r="93" spans="1:381" s="8" customFormat="1" ht="30" customHeight="1" thickBot="1" x14ac:dyDescent="0.2">
      <c r="A93" s="90"/>
      <c r="B93" s="109">
        <v>3</v>
      </c>
      <c r="C93" s="110" t="s">
        <v>109</v>
      </c>
      <c r="D93" s="111" t="s">
        <v>115</v>
      </c>
      <c r="E93" s="112">
        <v>0.5</v>
      </c>
      <c r="F93" s="113">
        <f t="shared" ca="1" si="285"/>
        <v>45889</v>
      </c>
      <c r="G93" s="113">
        <f t="shared" ca="1" si="286"/>
        <v>45909</v>
      </c>
      <c r="H93" s="114">
        <v>20</v>
      </c>
      <c r="I93" s="97"/>
      <c r="J93" s="6">
        <f t="shared" ca="1" si="251"/>
        <v>21</v>
      </c>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c r="IU93" s="27"/>
      <c r="IV93" s="27"/>
      <c r="IW93" s="27"/>
      <c r="IX93" s="27"/>
      <c r="IY93" s="27"/>
      <c r="IZ93" s="27"/>
      <c r="JA93" s="27"/>
      <c r="JB93" s="27"/>
      <c r="JC93" s="27"/>
      <c r="JD93" s="27"/>
      <c r="JE93" s="27"/>
      <c r="JF93" s="27"/>
      <c r="JG93" s="27"/>
      <c r="JH93" s="27"/>
      <c r="JI93" s="27"/>
      <c r="JJ93" s="27"/>
      <c r="JK93" s="27"/>
      <c r="JL93" s="27"/>
      <c r="JM93" s="27"/>
      <c r="JN93" s="27"/>
      <c r="JO93" s="27"/>
      <c r="JP93" s="27"/>
      <c r="JQ93" s="27"/>
      <c r="JR93" s="27"/>
      <c r="JS93" s="27"/>
      <c r="JT93" s="27"/>
      <c r="JU93" s="27"/>
      <c r="JV93" s="27"/>
      <c r="JW93" s="27"/>
      <c r="JX93" s="27"/>
      <c r="JY93" s="27"/>
      <c r="JZ93" s="27"/>
      <c r="KA93" s="27"/>
      <c r="KB93" s="27"/>
      <c r="KC93" s="27"/>
      <c r="KD93" s="27"/>
      <c r="KE93" s="27"/>
      <c r="KF93" s="27"/>
      <c r="KG93" s="27"/>
      <c r="KH93" s="27"/>
      <c r="KI93" s="27"/>
      <c r="KJ93" s="27"/>
      <c r="KK93" s="27"/>
      <c r="KL93" s="27"/>
      <c r="KM93" s="27"/>
      <c r="KN93" s="27"/>
      <c r="KO93" s="27"/>
      <c r="KP93" s="27"/>
      <c r="KQ93" s="27"/>
      <c r="KR93" s="27"/>
      <c r="KS93" s="27"/>
      <c r="KT93" s="27"/>
      <c r="KU93" s="27"/>
      <c r="KV93" s="27"/>
      <c r="KW93" s="27"/>
      <c r="KX93" s="27"/>
      <c r="KY93" s="27"/>
      <c r="KZ93" s="27"/>
      <c r="LA93" s="27"/>
      <c r="LB93" s="27"/>
      <c r="LC93" s="27"/>
      <c r="LD93" s="27"/>
      <c r="LE93" s="27"/>
      <c r="LF93" s="27"/>
      <c r="LG93" s="27"/>
      <c r="LH93" s="27"/>
      <c r="LI93" s="27"/>
      <c r="LJ93" s="27"/>
      <c r="LK93" s="27"/>
      <c r="LL93" s="27"/>
      <c r="LM93" s="27"/>
      <c r="LN93" s="27"/>
      <c r="LO93" s="27"/>
      <c r="LP93" s="27"/>
      <c r="LQ93" s="27"/>
      <c r="LR93" s="27"/>
      <c r="LS93" s="27"/>
      <c r="LT93" s="27"/>
      <c r="LU93" s="27"/>
      <c r="LV93" s="27"/>
      <c r="LW93" s="27"/>
      <c r="LX93" s="27"/>
      <c r="LY93" s="27"/>
      <c r="LZ93" s="27"/>
      <c r="MA93" s="27"/>
      <c r="MB93" s="27"/>
      <c r="MC93" s="27"/>
      <c r="MD93" s="27"/>
      <c r="ME93" s="27"/>
      <c r="MF93" s="27"/>
      <c r="MG93" s="27"/>
      <c r="MH93" s="27"/>
      <c r="MI93" s="27"/>
      <c r="MJ93" s="27"/>
      <c r="MK93" s="27"/>
      <c r="ML93" s="27"/>
      <c r="MM93" s="27"/>
      <c r="MN93" s="27"/>
      <c r="MO93" s="27"/>
      <c r="MP93" s="27"/>
      <c r="MQ93" s="27"/>
      <c r="MR93" s="27"/>
      <c r="MS93" s="27"/>
      <c r="MT93" s="27"/>
      <c r="MU93" s="27"/>
      <c r="MV93" s="27"/>
      <c r="MW93" s="27"/>
      <c r="MX93" s="27"/>
      <c r="MY93" s="27"/>
      <c r="MZ93" s="27"/>
      <c r="NA93" s="27"/>
      <c r="NB93" s="27"/>
      <c r="NC93" s="27"/>
      <c r="ND93" s="27"/>
      <c r="NE93" s="27"/>
      <c r="NF93" s="27"/>
      <c r="NG93" s="27"/>
      <c r="NH93" s="27"/>
      <c r="NI93" s="27"/>
      <c r="NJ93" s="27"/>
      <c r="NK93" s="27"/>
      <c r="NL93" s="27"/>
      <c r="NM93" s="27"/>
      <c r="NN93" s="27"/>
      <c r="NO93" s="27"/>
      <c r="NP93" s="27"/>
      <c r="NQ93" s="27"/>
    </row>
    <row r="94" spans="1:381" s="8" customFormat="1" ht="30" customHeight="1" thickBot="1" x14ac:dyDescent="0.2">
      <c r="A94" s="90"/>
      <c r="B94" s="115">
        <f>+B93+0.1</f>
        <v>3.1</v>
      </c>
      <c r="C94" s="115" t="s">
        <v>110</v>
      </c>
      <c r="D94" s="111" t="s">
        <v>115</v>
      </c>
      <c r="E94" s="112">
        <v>0.4</v>
      </c>
      <c r="F94" s="113">
        <f ca="1">G93</f>
        <v>45909</v>
      </c>
      <c r="G94" s="113">
        <f t="shared" ca="1" si="286"/>
        <v>45914</v>
      </c>
      <c r="H94" s="114">
        <v>5</v>
      </c>
      <c r="I94" s="97"/>
      <c r="J94" s="6">
        <f t="shared" ca="1" si="251"/>
        <v>6</v>
      </c>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c r="IU94" s="27"/>
      <c r="IV94" s="27"/>
      <c r="IW94" s="27"/>
      <c r="IX94" s="27"/>
      <c r="IY94" s="27"/>
      <c r="IZ94" s="27"/>
      <c r="JA94" s="27"/>
      <c r="JB94" s="27"/>
      <c r="JC94" s="27"/>
      <c r="JD94" s="27"/>
      <c r="JE94" s="27"/>
      <c r="JF94" s="27"/>
      <c r="JG94" s="27"/>
      <c r="JH94" s="27"/>
      <c r="JI94" s="27"/>
      <c r="JJ94" s="27"/>
      <c r="JK94" s="27"/>
      <c r="JL94" s="27"/>
      <c r="JM94" s="27"/>
      <c r="JN94" s="27"/>
      <c r="JO94" s="27"/>
      <c r="JP94" s="27"/>
      <c r="JQ94" s="27"/>
      <c r="JR94" s="27"/>
      <c r="JS94" s="27"/>
      <c r="JT94" s="27"/>
      <c r="JU94" s="27"/>
      <c r="JV94" s="27"/>
      <c r="JW94" s="27"/>
      <c r="JX94" s="27"/>
      <c r="JY94" s="27"/>
      <c r="JZ94" s="27"/>
      <c r="KA94" s="27"/>
      <c r="KB94" s="27"/>
      <c r="KC94" s="27"/>
      <c r="KD94" s="27"/>
      <c r="KE94" s="27"/>
      <c r="KF94" s="27"/>
      <c r="KG94" s="27"/>
      <c r="KH94" s="27"/>
      <c r="KI94" s="27"/>
      <c r="KJ94" s="27"/>
      <c r="KK94" s="27"/>
      <c r="KL94" s="27"/>
      <c r="KM94" s="27"/>
      <c r="KN94" s="27"/>
      <c r="KO94" s="27"/>
      <c r="KP94" s="27"/>
      <c r="KQ94" s="27"/>
      <c r="KR94" s="27"/>
      <c r="KS94" s="27"/>
      <c r="KT94" s="27"/>
      <c r="KU94" s="27"/>
      <c r="KV94" s="27"/>
      <c r="KW94" s="27"/>
      <c r="KX94" s="27"/>
      <c r="KY94" s="27"/>
      <c r="KZ94" s="27"/>
      <c r="LA94" s="27"/>
      <c r="LB94" s="27"/>
      <c r="LC94" s="27"/>
      <c r="LD94" s="27"/>
      <c r="LE94" s="27"/>
      <c r="LF94" s="27"/>
      <c r="LG94" s="27"/>
      <c r="LH94" s="27"/>
      <c r="LI94" s="27"/>
      <c r="LJ94" s="27"/>
      <c r="LK94" s="27"/>
      <c r="LL94" s="27"/>
      <c r="LM94" s="27"/>
      <c r="LN94" s="27"/>
      <c r="LO94" s="27"/>
      <c r="LP94" s="27"/>
      <c r="LQ94" s="27"/>
      <c r="LR94" s="27"/>
      <c r="LS94" s="27"/>
      <c r="LT94" s="27"/>
      <c r="LU94" s="27"/>
      <c r="LV94" s="27"/>
      <c r="LW94" s="27"/>
      <c r="LX94" s="27"/>
      <c r="LY94" s="27"/>
      <c r="LZ94" s="27"/>
      <c r="MA94" s="27"/>
      <c r="MB94" s="27"/>
      <c r="MC94" s="27"/>
      <c r="MD94" s="27"/>
      <c r="ME94" s="27"/>
      <c r="MF94" s="27"/>
      <c r="MG94" s="27"/>
      <c r="MH94" s="27"/>
      <c r="MI94" s="27"/>
      <c r="MJ94" s="27"/>
      <c r="MK94" s="27"/>
      <c r="ML94" s="27"/>
      <c r="MM94" s="27"/>
      <c r="MN94" s="27"/>
      <c r="MO94" s="27"/>
      <c r="MP94" s="27"/>
      <c r="MQ94" s="27"/>
      <c r="MR94" s="27"/>
      <c r="MS94" s="27"/>
      <c r="MT94" s="27"/>
      <c r="MU94" s="27"/>
      <c r="MV94" s="27"/>
      <c r="MW94" s="27"/>
      <c r="MX94" s="27"/>
      <c r="MY94" s="27"/>
      <c r="MZ94" s="27"/>
      <c r="NA94" s="27"/>
      <c r="NB94" s="27"/>
      <c r="NC94" s="27"/>
      <c r="ND94" s="27"/>
      <c r="NE94" s="27"/>
      <c r="NF94" s="27"/>
      <c r="NG94" s="27"/>
      <c r="NH94" s="27"/>
      <c r="NI94" s="27"/>
      <c r="NJ94" s="27"/>
      <c r="NK94" s="27"/>
      <c r="NL94" s="27"/>
      <c r="NM94" s="27"/>
      <c r="NN94" s="27"/>
      <c r="NO94" s="27"/>
      <c r="NP94" s="27"/>
      <c r="NQ94" s="27"/>
    </row>
    <row r="95" spans="1:381" s="8" customFormat="1" ht="30" customHeight="1" thickBot="1" x14ac:dyDescent="0.2">
      <c r="A95" s="90"/>
      <c r="B95" s="115">
        <f>+B94+0.1</f>
        <v>3.2</v>
      </c>
      <c r="C95" s="115" t="s">
        <v>111</v>
      </c>
      <c r="D95" s="111" t="s">
        <v>115</v>
      </c>
      <c r="E95" s="112">
        <v>0.4</v>
      </c>
      <c r="F95" s="113">
        <f ca="1">G94</f>
        <v>45914</v>
      </c>
      <c r="G95" s="113">
        <f t="shared" ref="G95" ca="1" si="287">F95+H95</f>
        <v>45934</v>
      </c>
      <c r="H95" s="114">
        <v>20</v>
      </c>
      <c r="I95" s="97"/>
      <c r="J95" s="6">
        <f t="shared" ca="1" si="251"/>
        <v>21</v>
      </c>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c r="IU95" s="27"/>
      <c r="IV95" s="27"/>
      <c r="IW95" s="27"/>
      <c r="IX95" s="27"/>
      <c r="IY95" s="27"/>
      <c r="IZ95" s="27"/>
      <c r="JA95" s="27"/>
      <c r="JB95" s="27"/>
      <c r="JC95" s="27"/>
      <c r="JD95" s="27"/>
      <c r="JE95" s="27"/>
      <c r="JF95" s="27"/>
      <c r="JG95" s="27"/>
      <c r="JH95" s="27"/>
      <c r="JI95" s="27"/>
      <c r="JJ95" s="27"/>
      <c r="JK95" s="27"/>
      <c r="JL95" s="27"/>
      <c r="JM95" s="27"/>
      <c r="JN95" s="27"/>
      <c r="JO95" s="27"/>
      <c r="JP95" s="27"/>
      <c r="JQ95" s="27"/>
      <c r="JR95" s="27"/>
      <c r="JS95" s="27"/>
      <c r="JT95" s="27"/>
      <c r="JU95" s="27"/>
      <c r="JV95" s="27"/>
      <c r="JW95" s="27"/>
      <c r="JX95" s="27"/>
      <c r="JY95" s="27"/>
      <c r="JZ95" s="27"/>
      <c r="KA95" s="27"/>
      <c r="KB95" s="27"/>
      <c r="KC95" s="27"/>
      <c r="KD95" s="27"/>
      <c r="KE95" s="27"/>
      <c r="KF95" s="27"/>
      <c r="KG95" s="27"/>
      <c r="KH95" s="27"/>
      <c r="KI95" s="27"/>
      <c r="KJ95" s="27"/>
      <c r="KK95" s="27"/>
      <c r="KL95" s="27"/>
      <c r="KM95" s="27"/>
      <c r="KN95" s="27"/>
      <c r="KO95" s="27"/>
      <c r="KP95" s="27"/>
      <c r="KQ95" s="27"/>
      <c r="KR95" s="27"/>
      <c r="KS95" s="27"/>
      <c r="KT95" s="27"/>
      <c r="KU95" s="27"/>
      <c r="KV95" s="27"/>
      <c r="KW95" s="27"/>
      <c r="KX95" s="27"/>
      <c r="KY95" s="27"/>
      <c r="KZ95" s="27"/>
      <c r="LA95" s="27"/>
      <c r="LB95" s="27"/>
      <c r="LC95" s="27"/>
      <c r="LD95" s="27"/>
      <c r="LE95" s="27"/>
      <c r="LF95" s="27"/>
      <c r="LG95" s="27"/>
      <c r="LH95" s="27"/>
      <c r="LI95" s="27"/>
      <c r="LJ95" s="27"/>
      <c r="LK95" s="27"/>
      <c r="LL95" s="27"/>
      <c r="LM95" s="27"/>
      <c r="LN95" s="27"/>
      <c r="LO95" s="27"/>
      <c r="LP95" s="27"/>
      <c r="LQ95" s="27"/>
      <c r="LR95" s="27"/>
      <c r="LS95" s="27"/>
      <c r="LT95" s="27"/>
      <c r="LU95" s="27"/>
      <c r="LV95" s="27"/>
      <c r="LW95" s="27"/>
      <c r="LX95" s="27"/>
      <c r="LY95" s="27"/>
      <c r="LZ95" s="27"/>
      <c r="MA95" s="27"/>
      <c r="MB95" s="27"/>
      <c r="MC95" s="27"/>
      <c r="MD95" s="27"/>
      <c r="ME95" s="27"/>
      <c r="MF95" s="27"/>
      <c r="MG95" s="27"/>
      <c r="MH95" s="27"/>
      <c r="MI95" s="27"/>
      <c r="MJ95" s="27"/>
      <c r="MK95" s="27"/>
      <c r="ML95" s="27"/>
      <c r="MM95" s="27"/>
      <c r="MN95" s="27"/>
      <c r="MO95" s="27"/>
      <c r="MP95" s="27"/>
      <c r="MQ95" s="27"/>
      <c r="MR95" s="27"/>
      <c r="MS95" s="27"/>
      <c r="MT95" s="27"/>
      <c r="MU95" s="27"/>
      <c r="MV95" s="27"/>
      <c r="MW95" s="27"/>
      <c r="MX95" s="27"/>
      <c r="MY95" s="27"/>
      <c r="MZ95" s="27"/>
      <c r="NA95" s="27"/>
      <c r="NB95" s="27"/>
      <c r="NC95" s="27"/>
      <c r="ND95" s="27"/>
      <c r="NE95" s="27"/>
      <c r="NF95" s="27"/>
      <c r="NG95" s="27"/>
      <c r="NH95" s="27"/>
      <c r="NI95" s="27"/>
      <c r="NJ95" s="27"/>
      <c r="NK95" s="27"/>
      <c r="NL95" s="27"/>
      <c r="NM95" s="27"/>
      <c r="NN95" s="27"/>
      <c r="NO95" s="27"/>
      <c r="NP95" s="27"/>
      <c r="NQ95" s="27"/>
    </row>
    <row r="96" spans="1:381" s="8" customFormat="1" ht="30" customHeight="1" thickBot="1" x14ac:dyDescent="0.2">
      <c r="A96" s="90"/>
      <c r="B96" s="109">
        <v>4</v>
      </c>
      <c r="C96" s="110" t="s">
        <v>112</v>
      </c>
      <c r="D96" s="111" t="s">
        <v>116</v>
      </c>
      <c r="E96" s="112">
        <v>0.3</v>
      </c>
      <c r="F96" s="113">
        <f ca="1">G95</f>
        <v>45934</v>
      </c>
      <c r="G96" s="113">
        <f t="shared" ca="1" si="286"/>
        <v>45935</v>
      </c>
      <c r="H96" s="114">
        <v>1</v>
      </c>
      <c r="I96" s="97"/>
      <c r="J96" s="6">
        <f t="shared" ca="1" si="251"/>
        <v>2</v>
      </c>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c r="IU96" s="27"/>
      <c r="IV96" s="27"/>
      <c r="IW96" s="27"/>
      <c r="IX96" s="27"/>
      <c r="IY96" s="27"/>
      <c r="IZ96" s="27"/>
      <c r="JA96" s="27"/>
      <c r="JB96" s="27"/>
      <c r="JC96" s="27"/>
      <c r="JD96" s="27"/>
      <c r="JE96" s="27"/>
      <c r="JF96" s="27"/>
      <c r="JG96" s="27"/>
      <c r="JH96" s="27"/>
      <c r="JI96" s="27"/>
      <c r="JJ96" s="27"/>
      <c r="JK96" s="27"/>
      <c r="JL96" s="27"/>
      <c r="JM96" s="27"/>
      <c r="JN96" s="27"/>
      <c r="JO96" s="27"/>
      <c r="JP96" s="27"/>
      <c r="JQ96" s="27"/>
      <c r="JR96" s="27"/>
      <c r="JS96" s="27"/>
      <c r="JT96" s="27"/>
      <c r="JU96" s="27"/>
      <c r="JV96" s="27"/>
      <c r="JW96" s="27"/>
      <c r="JX96" s="27"/>
      <c r="JY96" s="27"/>
      <c r="JZ96" s="27"/>
      <c r="KA96" s="27"/>
      <c r="KB96" s="27"/>
      <c r="KC96" s="27"/>
      <c r="KD96" s="27"/>
      <c r="KE96" s="27"/>
      <c r="KF96" s="27"/>
      <c r="KG96" s="27"/>
      <c r="KH96" s="27"/>
      <c r="KI96" s="27"/>
      <c r="KJ96" s="27"/>
      <c r="KK96" s="27"/>
      <c r="KL96" s="27"/>
      <c r="KM96" s="27"/>
      <c r="KN96" s="27"/>
      <c r="KO96" s="27"/>
      <c r="KP96" s="27"/>
      <c r="KQ96" s="27"/>
      <c r="KR96" s="27"/>
      <c r="KS96" s="27"/>
      <c r="KT96" s="27"/>
      <c r="KU96" s="27"/>
      <c r="KV96" s="27"/>
      <c r="KW96" s="27"/>
      <c r="KX96" s="27"/>
      <c r="KY96" s="27"/>
      <c r="KZ96" s="27"/>
      <c r="LA96" s="27"/>
      <c r="LB96" s="27"/>
      <c r="LC96" s="27"/>
      <c r="LD96" s="27"/>
      <c r="LE96" s="27"/>
      <c r="LF96" s="27"/>
      <c r="LG96" s="27"/>
      <c r="LH96" s="27"/>
      <c r="LI96" s="27"/>
      <c r="LJ96" s="27"/>
      <c r="LK96" s="27"/>
      <c r="LL96" s="27"/>
      <c r="LM96" s="27"/>
      <c r="LN96" s="27"/>
      <c r="LO96" s="27"/>
      <c r="LP96" s="27"/>
      <c r="LQ96" s="27"/>
      <c r="LR96" s="27"/>
      <c r="LS96" s="27"/>
      <c r="LT96" s="27"/>
      <c r="LU96" s="27"/>
      <c r="LV96" s="27"/>
      <c r="LW96" s="27"/>
      <c r="LX96" s="27"/>
      <c r="LY96" s="27"/>
      <c r="LZ96" s="27"/>
      <c r="MA96" s="27"/>
      <c r="MB96" s="27"/>
      <c r="MC96" s="27"/>
      <c r="MD96" s="27"/>
      <c r="ME96" s="27"/>
      <c r="MF96" s="27"/>
      <c r="MG96" s="27"/>
      <c r="MH96" s="27"/>
      <c r="MI96" s="27"/>
      <c r="MJ96" s="27"/>
      <c r="MK96" s="27"/>
      <c r="ML96" s="27"/>
      <c r="MM96" s="27"/>
      <c r="MN96" s="27"/>
      <c r="MO96" s="27"/>
      <c r="MP96" s="27"/>
      <c r="MQ96" s="27"/>
      <c r="MR96" s="27"/>
      <c r="MS96" s="27"/>
      <c r="MT96" s="27"/>
      <c r="MU96" s="27"/>
      <c r="MV96" s="27"/>
      <c r="MW96" s="27"/>
      <c r="MX96" s="27"/>
      <c r="MY96" s="27"/>
      <c r="MZ96" s="27"/>
      <c r="NA96" s="27"/>
      <c r="NB96" s="27"/>
      <c r="NC96" s="27"/>
      <c r="ND96" s="27"/>
      <c r="NE96" s="27"/>
      <c r="NF96" s="27"/>
      <c r="NG96" s="27"/>
      <c r="NH96" s="27"/>
      <c r="NI96" s="27"/>
      <c r="NJ96" s="27"/>
      <c r="NK96" s="27"/>
      <c r="NL96" s="27"/>
      <c r="NM96" s="27"/>
      <c r="NN96" s="27"/>
      <c r="NO96" s="27"/>
      <c r="NP96" s="27"/>
      <c r="NQ96" s="27"/>
    </row>
    <row r="97" spans="1:381" s="8" customFormat="1" ht="30" customHeight="1" thickBot="1" x14ac:dyDescent="0.2">
      <c r="A97" s="90"/>
      <c r="B97" s="115">
        <f>+B96+0.1</f>
        <v>4.0999999999999996</v>
      </c>
      <c r="C97" s="115" t="s">
        <v>113</v>
      </c>
      <c r="D97" s="111" t="s">
        <v>116</v>
      </c>
      <c r="E97" s="112">
        <v>0.2</v>
      </c>
      <c r="F97" s="113">
        <f ca="1">F96</f>
        <v>45934</v>
      </c>
      <c r="G97" s="113">
        <f t="shared" ca="1" si="286"/>
        <v>45935</v>
      </c>
      <c r="H97" s="114">
        <v>1</v>
      </c>
      <c r="I97" s="97"/>
      <c r="J97" s="6">
        <f t="shared" ca="1" si="251"/>
        <v>2</v>
      </c>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c r="IU97" s="27"/>
      <c r="IV97" s="27"/>
      <c r="IW97" s="27"/>
      <c r="IX97" s="27"/>
      <c r="IY97" s="27"/>
      <c r="IZ97" s="27"/>
      <c r="JA97" s="27"/>
      <c r="JB97" s="27"/>
      <c r="JC97" s="27"/>
      <c r="JD97" s="27"/>
      <c r="JE97" s="27"/>
      <c r="JF97" s="27"/>
      <c r="JG97" s="27"/>
      <c r="JH97" s="27"/>
      <c r="JI97" s="27"/>
      <c r="JJ97" s="27"/>
      <c r="JK97" s="27"/>
      <c r="JL97" s="27"/>
      <c r="JM97" s="27"/>
      <c r="JN97" s="27"/>
      <c r="JO97" s="27"/>
      <c r="JP97" s="27"/>
      <c r="JQ97" s="27"/>
      <c r="JR97" s="27"/>
      <c r="JS97" s="27"/>
      <c r="JT97" s="27"/>
      <c r="JU97" s="27"/>
      <c r="JV97" s="27"/>
      <c r="JW97" s="27"/>
      <c r="JX97" s="27"/>
      <c r="JY97" s="27"/>
      <c r="JZ97" s="27"/>
      <c r="KA97" s="27"/>
      <c r="KB97" s="27"/>
      <c r="KC97" s="27"/>
      <c r="KD97" s="27"/>
      <c r="KE97" s="27"/>
      <c r="KF97" s="27"/>
      <c r="KG97" s="27"/>
      <c r="KH97" s="27"/>
      <c r="KI97" s="27"/>
      <c r="KJ97" s="27"/>
      <c r="KK97" s="27"/>
      <c r="KL97" s="27"/>
      <c r="KM97" s="27"/>
      <c r="KN97" s="27"/>
      <c r="KO97" s="27"/>
      <c r="KP97" s="27"/>
      <c r="KQ97" s="27"/>
      <c r="KR97" s="27"/>
      <c r="KS97" s="27"/>
      <c r="KT97" s="27"/>
      <c r="KU97" s="27"/>
      <c r="KV97" s="27"/>
      <c r="KW97" s="27"/>
      <c r="KX97" s="27"/>
      <c r="KY97" s="27"/>
      <c r="KZ97" s="27"/>
      <c r="LA97" s="27"/>
      <c r="LB97" s="27"/>
      <c r="LC97" s="27"/>
      <c r="LD97" s="27"/>
      <c r="LE97" s="27"/>
      <c r="LF97" s="27"/>
      <c r="LG97" s="27"/>
      <c r="LH97" s="27"/>
      <c r="LI97" s="27"/>
      <c r="LJ97" s="27"/>
      <c r="LK97" s="27"/>
      <c r="LL97" s="27"/>
      <c r="LM97" s="27"/>
      <c r="LN97" s="27"/>
      <c r="LO97" s="27"/>
      <c r="LP97" s="27"/>
      <c r="LQ97" s="27"/>
      <c r="LR97" s="27"/>
      <c r="LS97" s="27"/>
      <c r="LT97" s="27"/>
      <c r="LU97" s="27"/>
      <c r="LV97" s="27"/>
      <c r="LW97" s="27"/>
      <c r="LX97" s="27"/>
      <c r="LY97" s="27"/>
      <c r="LZ97" s="27"/>
      <c r="MA97" s="27"/>
      <c r="MB97" s="27"/>
      <c r="MC97" s="27"/>
      <c r="MD97" s="27"/>
      <c r="ME97" s="27"/>
      <c r="MF97" s="27"/>
      <c r="MG97" s="27"/>
      <c r="MH97" s="27"/>
      <c r="MI97" s="27"/>
      <c r="MJ97" s="27"/>
      <c r="MK97" s="27"/>
      <c r="ML97" s="27"/>
      <c r="MM97" s="27"/>
      <c r="MN97" s="27"/>
      <c r="MO97" s="27"/>
      <c r="MP97" s="27"/>
      <c r="MQ97" s="27"/>
      <c r="MR97" s="27"/>
      <c r="MS97" s="27"/>
      <c r="MT97" s="27"/>
      <c r="MU97" s="27"/>
      <c r="MV97" s="27"/>
      <c r="MW97" s="27"/>
      <c r="MX97" s="27"/>
      <c r="MY97" s="27"/>
      <c r="MZ97" s="27"/>
      <c r="NA97" s="27"/>
      <c r="NB97" s="27"/>
      <c r="NC97" s="27"/>
      <c r="ND97" s="27"/>
      <c r="NE97" s="27"/>
      <c r="NF97" s="27"/>
      <c r="NG97" s="27"/>
      <c r="NH97" s="27"/>
      <c r="NI97" s="27"/>
      <c r="NJ97" s="27"/>
      <c r="NK97" s="27"/>
      <c r="NL97" s="27"/>
      <c r="NM97" s="27"/>
      <c r="NN97" s="27"/>
      <c r="NO97" s="27"/>
      <c r="NP97" s="27"/>
      <c r="NQ97" s="27"/>
    </row>
    <row r="98" spans="1:381" s="8" customFormat="1" ht="30" customHeight="1" thickBot="1" x14ac:dyDescent="0.2">
      <c r="A98" s="90"/>
      <c r="B98" s="115">
        <f>+B97+0.1</f>
        <v>4.1999999999999993</v>
      </c>
      <c r="C98" s="115" t="s">
        <v>114</v>
      </c>
      <c r="D98" s="111" t="s">
        <v>116</v>
      </c>
      <c r="E98" s="112">
        <v>0.1</v>
      </c>
      <c r="F98" s="113">
        <f ca="1">F97</f>
        <v>45934</v>
      </c>
      <c r="G98" s="113">
        <f t="shared" ca="1" si="286"/>
        <v>45935</v>
      </c>
      <c r="H98" s="114">
        <v>1</v>
      </c>
      <c r="I98" s="97"/>
      <c r="J98" s="6">
        <f t="shared" ca="1" si="251"/>
        <v>2</v>
      </c>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c r="IU98" s="27"/>
      <c r="IV98" s="27"/>
      <c r="IW98" s="27"/>
      <c r="IX98" s="27"/>
      <c r="IY98" s="27"/>
      <c r="IZ98" s="27"/>
      <c r="JA98" s="27"/>
      <c r="JB98" s="27"/>
      <c r="JC98" s="27"/>
      <c r="JD98" s="27"/>
      <c r="JE98" s="27"/>
      <c r="JF98" s="27"/>
      <c r="JG98" s="27"/>
      <c r="JH98" s="27"/>
      <c r="JI98" s="27"/>
      <c r="JJ98" s="27"/>
      <c r="JK98" s="27"/>
      <c r="JL98" s="27"/>
      <c r="JM98" s="27"/>
      <c r="JN98" s="27"/>
      <c r="JO98" s="27"/>
      <c r="JP98" s="27"/>
      <c r="JQ98" s="27"/>
      <c r="JR98" s="27"/>
      <c r="JS98" s="27"/>
      <c r="JT98" s="27"/>
      <c r="JU98" s="27"/>
      <c r="JV98" s="27"/>
      <c r="JW98" s="27"/>
      <c r="JX98" s="27"/>
      <c r="JY98" s="27"/>
      <c r="JZ98" s="27"/>
      <c r="KA98" s="27"/>
      <c r="KB98" s="27"/>
      <c r="KC98" s="27"/>
      <c r="KD98" s="27"/>
      <c r="KE98" s="27"/>
      <c r="KF98" s="27"/>
      <c r="KG98" s="27"/>
      <c r="KH98" s="27"/>
      <c r="KI98" s="27"/>
      <c r="KJ98" s="27"/>
      <c r="KK98" s="27"/>
      <c r="KL98" s="27"/>
      <c r="KM98" s="27"/>
      <c r="KN98" s="27"/>
      <c r="KO98" s="27"/>
      <c r="KP98" s="27"/>
      <c r="KQ98" s="27"/>
      <c r="KR98" s="27"/>
      <c r="KS98" s="27"/>
      <c r="KT98" s="27"/>
      <c r="KU98" s="27"/>
      <c r="KV98" s="27"/>
      <c r="KW98" s="27"/>
      <c r="KX98" s="27"/>
      <c r="KY98" s="27"/>
      <c r="KZ98" s="27"/>
      <c r="LA98" s="27"/>
      <c r="LB98" s="27"/>
      <c r="LC98" s="27"/>
      <c r="LD98" s="27"/>
      <c r="LE98" s="27"/>
      <c r="LF98" s="27"/>
      <c r="LG98" s="27"/>
      <c r="LH98" s="27"/>
      <c r="LI98" s="27"/>
      <c r="LJ98" s="27"/>
      <c r="LK98" s="27"/>
      <c r="LL98" s="27"/>
      <c r="LM98" s="27"/>
      <c r="LN98" s="27"/>
      <c r="LO98" s="27"/>
      <c r="LP98" s="27"/>
      <c r="LQ98" s="27"/>
      <c r="LR98" s="27"/>
      <c r="LS98" s="27"/>
      <c r="LT98" s="27"/>
      <c r="LU98" s="27"/>
      <c r="LV98" s="27"/>
      <c r="LW98" s="27"/>
      <c r="LX98" s="27"/>
      <c r="LY98" s="27"/>
      <c r="LZ98" s="27"/>
      <c r="MA98" s="27"/>
      <c r="MB98" s="27"/>
      <c r="MC98" s="27"/>
      <c r="MD98" s="27"/>
      <c r="ME98" s="27"/>
      <c r="MF98" s="27"/>
      <c r="MG98" s="27"/>
      <c r="MH98" s="27"/>
      <c r="MI98" s="27"/>
      <c r="MJ98" s="27"/>
      <c r="MK98" s="27"/>
      <c r="ML98" s="27"/>
      <c r="MM98" s="27"/>
      <c r="MN98" s="27"/>
      <c r="MO98" s="27"/>
      <c r="MP98" s="27"/>
      <c r="MQ98" s="27"/>
      <c r="MR98" s="27"/>
      <c r="MS98" s="27"/>
      <c r="MT98" s="27"/>
      <c r="MU98" s="27"/>
      <c r="MV98" s="27"/>
      <c r="MW98" s="27"/>
      <c r="MX98" s="27"/>
      <c r="MY98" s="27"/>
      <c r="MZ98" s="27"/>
      <c r="NA98" s="27"/>
      <c r="NB98" s="27"/>
      <c r="NC98" s="27"/>
      <c r="ND98" s="27"/>
      <c r="NE98" s="27"/>
      <c r="NF98" s="27"/>
      <c r="NG98" s="27"/>
      <c r="NH98" s="27"/>
      <c r="NI98" s="27"/>
      <c r="NJ98" s="27"/>
      <c r="NK98" s="27"/>
      <c r="NL98" s="27"/>
      <c r="NM98" s="27"/>
      <c r="NN98" s="27"/>
      <c r="NO98" s="27"/>
      <c r="NP98" s="27"/>
      <c r="NQ98" s="27"/>
    </row>
    <row r="99" spans="1:381" s="8" customFormat="1" ht="30" customHeight="1" thickBot="1" x14ac:dyDescent="0.2">
      <c r="A99" s="90"/>
      <c r="B99" s="109">
        <v>5</v>
      </c>
      <c r="C99" s="110"/>
      <c r="D99" s="111"/>
      <c r="E99" s="112">
        <v>0</v>
      </c>
      <c r="F99" s="113"/>
      <c r="G99" s="113">
        <f t="shared" ref="G99" si="288">F99+H99</f>
        <v>0</v>
      </c>
      <c r="H99" s="114">
        <v>0</v>
      </c>
      <c r="I99" s="97"/>
      <c r="J99" s="6" t="str">
        <f t="shared" si="251"/>
        <v/>
      </c>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c r="IU99" s="27"/>
      <c r="IV99" s="27"/>
      <c r="IW99" s="27"/>
      <c r="IX99" s="27"/>
      <c r="IY99" s="27"/>
      <c r="IZ99" s="27"/>
      <c r="JA99" s="27"/>
      <c r="JB99" s="27"/>
      <c r="JC99" s="27"/>
      <c r="JD99" s="27"/>
      <c r="JE99" s="27"/>
      <c r="JF99" s="27"/>
      <c r="JG99" s="27"/>
      <c r="JH99" s="27"/>
      <c r="JI99" s="27"/>
      <c r="JJ99" s="27"/>
      <c r="JK99" s="27"/>
      <c r="JL99" s="27"/>
      <c r="JM99" s="27"/>
      <c r="JN99" s="27"/>
      <c r="JO99" s="27"/>
      <c r="JP99" s="27"/>
      <c r="JQ99" s="27"/>
      <c r="JR99" s="27"/>
      <c r="JS99" s="27"/>
      <c r="JT99" s="27"/>
      <c r="JU99" s="27"/>
      <c r="JV99" s="27"/>
      <c r="JW99" s="27"/>
      <c r="JX99" s="27"/>
      <c r="JY99" s="27"/>
      <c r="JZ99" s="27"/>
      <c r="KA99" s="27"/>
      <c r="KB99" s="27"/>
      <c r="KC99" s="27"/>
      <c r="KD99" s="27"/>
      <c r="KE99" s="27"/>
      <c r="KF99" s="27"/>
      <c r="KG99" s="27"/>
      <c r="KH99" s="27"/>
      <c r="KI99" s="27"/>
      <c r="KJ99" s="27"/>
      <c r="KK99" s="27"/>
      <c r="KL99" s="27"/>
      <c r="KM99" s="27"/>
      <c r="KN99" s="27"/>
      <c r="KO99" s="27"/>
      <c r="KP99" s="27"/>
      <c r="KQ99" s="27"/>
      <c r="KR99" s="27"/>
      <c r="KS99" s="27"/>
      <c r="KT99" s="27"/>
      <c r="KU99" s="27"/>
      <c r="KV99" s="27"/>
      <c r="KW99" s="27"/>
      <c r="KX99" s="27"/>
      <c r="KY99" s="27"/>
      <c r="KZ99" s="27"/>
      <c r="LA99" s="27"/>
      <c r="LB99" s="27"/>
      <c r="LC99" s="27"/>
      <c r="LD99" s="27"/>
      <c r="LE99" s="27"/>
      <c r="LF99" s="27"/>
      <c r="LG99" s="27"/>
      <c r="LH99" s="27"/>
      <c r="LI99" s="27"/>
      <c r="LJ99" s="27"/>
      <c r="LK99" s="27"/>
      <c r="LL99" s="27"/>
      <c r="LM99" s="27"/>
      <c r="LN99" s="27"/>
      <c r="LO99" s="27"/>
      <c r="LP99" s="27"/>
      <c r="LQ99" s="27"/>
      <c r="LR99" s="27"/>
      <c r="LS99" s="27"/>
      <c r="LT99" s="27"/>
      <c r="LU99" s="27"/>
      <c r="LV99" s="27"/>
      <c r="LW99" s="27"/>
      <c r="LX99" s="27"/>
      <c r="LY99" s="27"/>
      <c r="LZ99" s="27"/>
      <c r="MA99" s="27"/>
      <c r="MB99" s="27"/>
      <c r="MC99" s="27"/>
      <c r="MD99" s="27"/>
      <c r="ME99" s="27"/>
      <c r="MF99" s="27"/>
      <c r="MG99" s="27"/>
      <c r="MH99" s="27"/>
      <c r="MI99" s="27"/>
      <c r="MJ99" s="27"/>
      <c r="MK99" s="27"/>
      <c r="ML99" s="27"/>
      <c r="MM99" s="27"/>
      <c r="MN99" s="27"/>
      <c r="MO99" s="27"/>
      <c r="MP99" s="27"/>
      <c r="MQ99" s="27"/>
      <c r="MR99" s="27"/>
      <c r="MS99" s="27"/>
      <c r="MT99" s="27"/>
      <c r="MU99" s="27"/>
      <c r="MV99" s="27"/>
      <c r="MW99" s="27"/>
      <c r="MX99" s="27"/>
      <c r="MY99" s="27"/>
      <c r="MZ99" s="27"/>
      <c r="NA99" s="27"/>
      <c r="NB99" s="27"/>
      <c r="NC99" s="27"/>
      <c r="ND99" s="27"/>
      <c r="NE99" s="27"/>
      <c r="NF99" s="27"/>
      <c r="NG99" s="27"/>
      <c r="NH99" s="27"/>
      <c r="NI99" s="27"/>
      <c r="NJ99" s="27"/>
      <c r="NK99" s="27"/>
      <c r="NL99" s="27"/>
      <c r="NM99" s="27"/>
      <c r="NN99" s="27"/>
      <c r="NO99" s="27"/>
      <c r="NP99" s="27"/>
      <c r="NQ99" s="27"/>
    </row>
    <row r="100" spans="1:381" s="8" customFormat="1" ht="30" customHeight="1" thickBot="1" x14ac:dyDescent="0.2">
      <c r="A100" s="90"/>
      <c r="B100" s="16"/>
      <c r="C100" s="16"/>
      <c r="D100" s="17"/>
      <c r="E100" s="18"/>
      <c r="F100" s="19"/>
      <c r="G100" s="19"/>
      <c r="H100" s="26"/>
      <c r="I100" s="97"/>
      <c r="J100" s="6" t="str">
        <f t="shared" si="251"/>
        <v/>
      </c>
    </row>
    <row r="101" spans="1:381" s="25" customFormat="1" ht="19" customHeight="1" x14ac:dyDescent="0.15">
      <c r="A101" s="153"/>
      <c r="B101" s="152" t="s">
        <v>121</v>
      </c>
      <c r="C101" s="152"/>
      <c r="D101" s="152"/>
      <c r="E101" s="152"/>
      <c r="F101" s="152"/>
      <c r="G101" s="152"/>
      <c r="H101" s="152"/>
      <c r="I101" s="152"/>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151"/>
      <c r="CK101" s="151"/>
      <c r="CL101" s="151"/>
    </row>
    <row r="102" spans="1:381" s="64" customFormat="1" ht="30" customHeight="1" x14ac:dyDescent="0.15">
      <c r="A102" s="90"/>
      <c r="F102" s="65"/>
      <c r="I102" s="93"/>
    </row>
    <row r="103" spans="1:381" s="64" customFormat="1" ht="30" customHeight="1" x14ac:dyDescent="0.15">
      <c r="A103" s="90"/>
      <c r="D103" s="66"/>
      <c r="F103" s="65"/>
      <c r="G103" s="67"/>
      <c r="H103" s="67"/>
      <c r="I103" s="99"/>
    </row>
    <row r="104" spans="1:381" s="64" customFormat="1" ht="30" customHeight="1" x14ac:dyDescent="0.15">
      <c r="A104" s="90"/>
      <c r="D104" s="68"/>
      <c r="F104" s="65"/>
      <c r="I104" s="93"/>
    </row>
    <row r="105" spans="1:381" s="64" customFormat="1" ht="30" customHeight="1" x14ac:dyDescent="0.15">
      <c r="A105" s="90"/>
      <c r="F105" s="65"/>
      <c r="I105" s="93"/>
    </row>
    <row r="106" spans="1:381" s="64" customFormat="1" ht="30" customHeight="1" x14ac:dyDescent="0.15">
      <c r="A106" s="90"/>
      <c r="F106" s="65"/>
      <c r="I106" s="93"/>
    </row>
    <row r="107" spans="1:381" s="64" customFormat="1" ht="30" customHeight="1" x14ac:dyDescent="0.15">
      <c r="A107" s="90"/>
      <c r="F107" s="65"/>
      <c r="I107" s="93"/>
    </row>
    <row r="108" spans="1:381" s="64" customFormat="1" ht="30" customHeight="1" x14ac:dyDescent="0.15">
      <c r="A108" s="90"/>
      <c r="F108" s="65"/>
      <c r="I108" s="93"/>
    </row>
    <row r="109" spans="1:381" s="64" customFormat="1" ht="30" customHeight="1" x14ac:dyDescent="0.15">
      <c r="A109" s="90"/>
      <c r="F109" s="65"/>
      <c r="I109" s="93"/>
    </row>
    <row r="110" spans="1:381" s="64" customFormat="1" ht="30" customHeight="1" x14ac:dyDescent="0.15">
      <c r="A110" s="90"/>
      <c r="F110" s="65"/>
      <c r="I110" s="93"/>
    </row>
    <row r="111" spans="1:381" s="64" customFormat="1" ht="30" customHeight="1" x14ac:dyDescent="0.15">
      <c r="A111" s="90"/>
      <c r="F111" s="65"/>
      <c r="I111" s="93"/>
    </row>
    <row r="112" spans="1:381" s="64" customFormat="1" ht="30" customHeight="1" x14ac:dyDescent="0.15">
      <c r="A112" s="90"/>
      <c r="F112" s="65"/>
      <c r="I112" s="93"/>
    </row>
    <row r="113" spans="1:9" s="64" customFormat="1" ht="30" customHeight="1" x14ac:dyDescent="0.15">
      <c r="A113" s="90"/>
      <c r="F113" s="65"/>
      <c r="I113" s="93"/>
    </row>
    <row r="114" spans="1:9" s="64" customFormat="1" ht="30" customHeight="1" x14ac:dyDescent="0.15">
      <c r="A114" s="90"/>
      <c r="F114" s="65"/>
      <c r="I114" s="93"/>
    </row>
    <row r="115" spans="1:9" s="64" customFormat="1" ht="30" customHeight="1" x14ac:dyDescent="0.15">
      <c r="A115" s="90"/>
      <c r="F115" s="65"/>
      <c r="I115" s="93"/>
    </row>
    <row r="116" spans="1:9" s="64" customFormat="1" ht="30" customHeight="1" x14ac:dyDescent="0.15">
      <c r="A116" s="90"/>
      <c r="F116" s="65"/>
      <c r="I116" s="93"/>
    </row>
    <row r="117" spans="1:9" s="64" customFormat="1" ht="30" customHeight="1" x14ac:dyDescent="0.15">
      <c r="A117" s="90"/>
      <c r="F117" s="65"/>
      <c r="I117" s="93"/>
    </row>
    <row r="118" spans="1:9" s="64" customFormat="1" ht="30" customHeight="1" x14ac:dyDescent="0.15">
      <c r="A118" s="90"/>
      <c r="F118" s="65"/>
      <c r="I118" s="93"/>
    </row>
    <row r="119" spans="1:9" s="64" customFormat="1" ht="30" customHeight="1" x14ac:dyDescent="0.15">
      <c r="A119" s="90"/>
      <c r="F119" s="65"/>
      <c r="I119" s="93"/>
    </row>
    <row r="120" spans="1:9" s="64" customFormat="1" ht="30" customHeight="1" x14ac:dyDescent="0.15">
      <c r="A120" s="90"/>
      <c r="F120" s="65"/>
      <c r="I120" s="93"/>
    </row>
    <row r="121" spans="1:9" s="64" customFormat="1" ht="30" customHeight="1" x14ac:dyDescent="0.15">
      <c r="A121" s="90"/>
      <c r="F121" s="65"/>
      <c r="I121" s="93"/>
    </row>
    <row r="122" spans="1:9" s="64" customFormat="1" ht="30" customHeight="1" x14ac:dyDescent="0.15">
      <c r="A122" s="90"/>
      <c r="F122" s="65"/>
      <c r="I122" s="93"/>
    </row>
    <row r="123" spans="1:9" s="64" customFormat="1" ht="30" customHeight="1" x14ac:dyDescent="0.15">
      <c r="A123" s="90"/>
      <c r="F123" s="65"/>
      <c r="I123" s="93"/>
    </row>
    <row r="124" spans="1:9" s="64" customFormat="1" ht="30" customHeight="1" x14ac:dyDescent="0.15">
      <c r="A124" s="90"/>
      <c r="F124" s="65"/>
      <c r="I124" s="93"/>
    </row>
    <row r="125" spans="1:9" s="64" customFormat="1" ht="30" customHeight="1" x14ac:dyDescent="0.15">
      <c r="A125" s="90"/>
      <c r="F125" s="65"/>
      <c r="I125" s="93"/>
    </row>
    <row r="126" spans="1:9" s="64" customFormat="1" ht="30" customHeight="1" x14ac:dyDescent="0.15">
      <c r="A126" s="90"/>
      <c r="F126" s="65"/>
      <c r="I126" s="93"/>
    </row>
    <row r="127" spans="1:9" s="64" customFormat="1" ht="30" customHeight="1" x14ac:dyDescent="0.15">
      <c r="A127" s="90"/>
      <c r="F127" s="65"/>
      <c r="I127" s="93"/>
    </row>
    <row r="128" spans="1:9" s="64" customFormat="1" ht="30" customHeight="1" x14ac:dyDescent="0.15">
      <c r="A128" s="90"/>
      <c r="F128" s="65"/>
      <c r="I128" s="93"/>
    </row>
    <row r="129" spans="1:9" s="64" customFormat="1" ht="30" customHeight="1" x14ac:dyDescent="0.15">
      <c r="A129" s="90"/>
      <c r="F129" s="65"/>
      <c r="I129" s="93"/>
    </row>
    <row r="130" spans="1:9" s="64" customFormat="1" ht="30" customHeight="1" x14ac:dyDescent="0.15">
      <c r="A130" s="90"/>
      <c r="F130" s="65"/>
      <c r="I130" s="93"/>
    </row>
    <row r="131" spans="1:9" s="64" customFormat="1" ht="30" customHeight="1" x14ac:dyDescent="0.15">
      <c r="A131" s="90"/>
      <c r="F131" s="65"/>
      <c r="I131" s="93"/>
    </row>
    <row r="132" spans="1:9" s="64" customFormat="1" ht="30" customHeight="1" x14ac:dyDescent="0.15">
      <c r="A132" s="90"/>
      <c r="F132" s="65"/>
      <c r="I132" s="93"/>
    </row>
    <row r="133" spans="1:9" s="64" customFormat="1" ht="30" customHeight="1" x14ac:dyDescent="0.15">
      <c r="A133" s="90"/>
      <c r="F133" s="65"/>
      <c r="I133" s="93"/>
    </row>
    <row r="134" spans="1:9" s="64" customFormat="1" ht="30" customHeight="1" x14ac:dyDescent="0.15">
      <c r="A134" s="90"/>
      <c r="F134" s="65"/>
      <c r="I134" s="93"/>
    </row>
    <row r="135" spans="1:9" s="64" customFormat="1" ht="30" customHeight="1" x14ac:dyDescent="0.15">
      <c r="A135" s="90"/>
      <c r="F135" s="65"/>
      <c r="I135" s="93"/>
    </row>
    <row r="136" spans="1:9" s="64" customFormat="1" ht="30" customHeight="1" x14ac:dyDescent="0.15">
      <c r="A136" s="90"/>
      <c r="F136" s="65"/>
      <c r="I136" s="93"/>
    </row>
    <row r="137" spans="1:9" s="64" customFormat="1" ht="30" customHeight="1" x14ac:dyDescent="0.15">
      <c r="A137" s="90"/>
      <c r="F137" s="65"/>
      <c r="I137" s="93"/>
    </row>
    <row r="138" spans="1:9" s="64" customFormat="1" ht="30" customHeight="1" x14ac:dyDescent="0.15">
      <c r="A138" s="90"/>
      <c r="F138" s="65"/>
      <c r="I138" s="93"/>
    </row>
    <row r="139" spans="1:9" s="64" customFormat="1" ht="30" customHeight="1" x14ac:dyDescent="0.15">
      <c r="A139" s="90"/>
      <c r="F139" s="65"/>
      <c r="I139" s="93"/>
    </row>
    <row r="140" spans="1:9" s="64" customFormat="1" ht="30" customHeight="1" x14ac:dyDescent="0.15">
      <c r="A140" s="90"/>
      <c r="F140" s="65"/>
      <c r="I140" s="93"/>
    </row>
    <row r="141" spans="1:9" s="64" customFormat="1" ht="30" customHeight="1" x14ac:dyDescent="0.15">
      <c r="A141" s="90"/>
      <c r="F141" s="65"/>
      <c r="I141" s="93"/>
    </row>
    <row r="142" spans="1:9" s="64" customFormat="1" ht="30" customHeight="1" x14ac:dyDescent="0.15">
      <c r="A142" s="90"/>
      <c r="F142" s="65"/>
      <c r="I142" s="93"/>
    </row>
    <row r="143" spans="1:9" s="64" customFormat="1" ht="30" customHeight="1" x14ac:dyDescent="0.15">
      <c r="A143" s="90"/>
      <c r="F143" s="65"/>
      <c r="I143" s="93"/>
    </row>
    <row r="144" spans="1:9" s="64" customFormat="1" ht="30" customHeight="1" x14ac:dyDescent="0.15">
      <c r="A144" s="90"/>
      <c r="F144" s="65"/>
      <c r="I144" s="93"/>
    </row>
    <row r="145" spans="1:9" s="64" customFormat="1" ht="30" customHeight="1" x14ac:dyDescent="0.15">
      <c r="A145" s="90"/>
      <c r="F145" s="65"/>
      <c r="I145" s="93"/>
    </row>
    <row r="146" spans="1:9" s="64" customFormat="1" ht="30" customHeight="1" x14ac:dyDescent="0.15">
      <c r="A146" s="90"/>
      <c r="F146" s="65"/>
      <c r="I146" s="93"/>
    </row>
    <row r="147" spans="1:9" s="64" customFormat="1" ht="30" customHeight="1" x14ac:dyDescent="0.15">
      <c r="A147" s="90"/>
      <c r="F147" s="65"/>
      <c r="I147" s="93"/>
    </row>
    <row r="148" spans="1:9" s="64" customFormat="1" ht="30" customHeight="1" x14ac:dyDescent="0.15">
      <c r="A148" s="90"/>
      <c r="F148" s="65"/>
      <c r="I148" s="93"/>
    </row>
    <row r="149" spans="1:9" s="64" customFormat="1" ht="30" customHeight="1" x14ac:dyDescent="0.15">
      <c r="A149" s="90"/>
      <c r="F149" s="65"/>
      <c r="I149" s="93"/>
    </row>
    <row r="150" spans="1:9" s="64" customFormat="1" ht="30" customHeight="1" x14ac:dyDescent="0.15">
      <c r="A150" s="90"/>
      <c r="F150" s="65"/>
      <c r="I150" s="93"/>
    </row>
    <row r="151" spans="1:9" s="64" customFormat="1" ht="30" customHeight="1" x14ac:dyDescent="0.15">
      <c r="A151" s="90"/>
      <c r="F151" s="65"/>
      <c r="I151" s="93"/>
    </row>
    <row r="152" spans="1:9" s="64" customFormat="1" ht="30" customHeight="1" x14ac:dyDescent="0.15">
      <c r="A152" s="90"/>
      <c r="F152" s="65"/>
      <c r="I152" s="93"/>
    </row>
    <row r="153" spans="1:9" s="64" customFormat="1" ht="30" customHeight="1" x14ac:dyDescent="0.15">
      <c r="A153" s="90"/>
      <c r="F153" s="65"/>
      <c r="I153" s="93"/>
    </row>
    <row r="154" spans="1:9" s="64" customFormat="1" ht="30" customHeight="1" x14ac:dyDescent="0.15">
      <c r="A154" s="90"/>
      <c r="F154" s="65"/>
      <c r="I154" s="93"/>
    </row>
    <row r="155" spans="1:9" s="64" customFormat="1" ht="30" customHeight="1" x14ac:dyDescent="0.15">
      <c r="A155" s="90"/>
      <c r="F155" s="65"/>
      <c r="I155" s="93"/>
    </row>
    <row r="156" spans="1:9" s="64" customFormat="1" ht="30" customHeight="1" x14ac:dyDescent="0.15">
      <c r="A156" s="90"/>
      <c r="F156" s="65"/>
      <c r="I156" s="93"/>
    </row>
    <row r="157" spans="1:9" s="64" customFormat="1" ht="30" customHeight="1" x14ac:dyDescent="0.15">
      <c r="A157" s="90"/>
      <c r="F157" s="65"/>
      <c r="I157" s="93"/>
    </row>
    <row r="158" spans="1:9" s="64" customFormat="1" ht="30" customHeight="1" x14ac:dyDescent="0.15">
      <c r="A158" s="90"/>
      <c r="F158" s="65"/>
      <c r="I158" s="93"/>
    </row>
    <row r="159" spans="1:9" s="64" customFormat="1" ht="30" customHeight="1" x14ac:dyDescent="0.15">
      <c r="A159" s="90"/>
      <c r="F159" s="65"/>
      <c r="I159" s="93"/>
    </row>
    <row r="160" spans="1:9" s="64" customFormat="1" ht="30" customHeight="1" x14ac:dyDescent="0.15">
      <c r="A160" s="90"/>
      <c r="F160" s="65"/>
      <c r="I160" s="93"/>
    </row>
    <row r="161" spans="1:9" s="64" customFormat="1" ht="30" customHeight="1" x14ac:dyDescent="0.15">
      <c r="A161" s="90"/>
      <c r="F161" s="65"/>
      <c r="I161" s="93"/>
    </row>
    <row r="162" spans="1:9" s="64" customFormat="1" ht="30" customHeight="1" x14ac:dyDescent="0.15">
      <c r="A162" s="90"/>
      <c r="F162" s="65"/>
      <c r="I162" s="93"/>
    </row>
    <row r="163" spans="1:9" s="64" customFormat="1" ht="30" customHeight="1" x14ac:dyDescent="0.15">
      <c r="A163" s="90"/>
      <c r="F163" s="65"/>
      <c r="I163" s="93"/>
    </row>
    <row r="164" spans="1:9" s="64" customFormat="1" ht="30" customHeight="1" x14ac:dyDescent="0.15">
      <c r="A164" s="90"/>
      <c r="F164" s="65"/>
      <c r="I164" s="93"/>
    </row>
    <row r="165" spans="1:9" s="64" customFormat="1" ht="30" customHeight="1" x14ac:dyDescent="0.15">
      <c r="A165" s="90"/>
      <c r="F165" s="65"/>
      <c r="I165" s="93"/>
    </row>
    <row r="166" spans="1:9" s="64" customFormat="1" ht="30" customHeight="1" x14ac:dyDescent="0.15">
      <c r="A166" s="90"/>
      <c r="F166" s="65"/>
      <c r="I166" s="93"/>
    </row>
    <row r="167" spans="1:9" s="64" customFormat="1" ht="30" customHeight="1" x14ac:dyDescent="0.15">
      <c r="A167" s="90"/>
      <c r="F167" s="65"/>
      <c r="I167" s="93"/>
    </row>
    <row r="168" spans="1:9" s="64" customFormat="1" ht="30" customHeight="1" x14ac:dyDescent="0.15">
      <c r="A168" s="90"/>
      <c r="F168" s="65"/>
      <c r="I168" s="93"/>
    </row>
    <row r="169" spans="1:9" s="64" customFormat="1" ht="30" customHeight="1" x14ac:dyDescent="0.15">
      <c r="A169" s="90"/>
      <c r="F169" s="65"/>
      <c r="I169" s="93"/>
    </row>
    <row r="170" spans="1:9" s="64" customFormat="1" ht="30" customHeight="1" x14ac:dyDescent="0.15">
      <c r="A170" s="90"/>
      <c r="F170" s="65"/>
      <c r="I170" s="93"/>
    </row>
    <row r="171" spans="1:9" s="64" customFormat="1" ht="30" customHeight="1" x14ac:dyDescent="0.15">
      <c r="A171" s="90"/>
      <c r="F171" s="65"/>
      <c r="I171" s="93"/>
    </row>
    <row r="172" spans="1:9" s="64" customFormat="1" ht="30" customHeight="1" x14ac:dyDescent="0.15">
      <c r="A172" s="90"/>
      <c r="F172" s="65"/>
      <c r="I172" s="93"/>
    </row>
    <row r="173" spans="1:9" s="64" customFormat="1" ht="30" customHeight="1" x14ac:dyDescent="0.15">
      <c r="A173" s="90"/>
      <c r="F173" s="65"/>
      <c r="I173" s="93"/>
    </row>
    <row r="174" spans="1:9" s="64" customFormat="1" ht="30" customHeight="1" x14ac:dyDescent="0.15">
      <c r="A174" s="90"/>
      <c r="F174" s="65"/>
      <c r="I174" s="93"/>
    </row>
    <row r="175" spans="1:9" s="64" customFormat="1" ht="30" customHeight="1" x14ac:dyDescent="0.15">
      <c r="A175" s="90"/>
      <c r="F175" s="65"/>
      <c r="I175" s="93"/>
    </row>
    <row r="176" spans="1:9" s="64" customFormat="1" ht="30" customHeight="1" x14ac:dyDescent="0.15">
      <c r="A176" s="90"/>
      <c r="F176" s="65"/>
      <c r="I176" s="93"/>
    </row>
    <row r="177" spans="1:9" s="64" customFormat="1" ht="30" customHeight="1" x14ac:dyDescent="0.15">
      <c r="A177" s="90"/>
      <c r="F177" s="65"/>
      <c r="I177" s="93"/>
    </row>
    <row r="178" spans="1:9" s="64" customFormat="1" ht="30" customHeight="1" x14ac:dyDescent="0.15">
      <c r="A178" s="90"/>
      <c r="F178" s="65"/>
      <c r="I178" s="93"/>
    </row>
    <row r="179" spans="1:9" s="64" customFormat="1" ht="30" customHeight="1" x14ac:dyDescent="0.15">
      <c r="A179" s="90"/>
      <c r="F179" s="65"/>
      <c r="I179" s="93"/>
    </row>
    <row r="180" spans="1:9" s="64" customFormat="1" ht="30" customHeight="1" x14ac:dyDescent="0.15">
      <c r="A180" s="90"/>
      <c r="F180" s="65"/>
      <c r="I180" s="93"/>
    </row>
    <row r="181" spans="1:9" s="64" customFormat="1" ht="30" customHeight="1" x14ac:dyDescent="0.15">
      <c r="A181" s="90"/>
      <c r="F181" s="65"/>
      <c r="I181" s="93"/>
    </row>
    <row r="182" spans="1:9" s="64" customFormat="1" ht="30" customHeight="1" x14ac:dyDescent="0.15">
      <c r="A182" s="90"/>
      <c r="F182" s="65"/>
      <c r="I182" s="93"/>
    </row>
    <row r="183" spans="1:9" s="64" customFormat="1" ht="30" customHeight="1" x14ac:dyDescent="0.15">
      <c r="A183" s="90"/>
      <c r="F183" s="65"/>
      <c r="I183" s="93"/>
    </row>
    <row r="184" spans="1:9" s="64" customFormat="1" ht="30" customHeight="1" x14ac:dyDescent="0.15">
      <c r="A184" s="90"/>
      <c r="F184" s="65"/>
      <c r="I184" s="93"/>
    </row>
    <row r="185" spans="1:9" s="64" customFormat="1" ht="30" customHeight="1" x14ac:dyDescent="0.15">
      <c r="A185" s="90"/>
      <c r="F185" s="65"/>
      <c r="I185" s="93"/>
    </row>
    <row r="186" spans="1:9" s="64" customFormat="1" ht="30" customHeight="1" x14ac:dyDescent="0.15">
      <c r="A186" s="90"/>
      <c r="F186" s="65"/>
      <c r="I186" s="93"/>
    </row>
    <row r="187" spans="1:9" s="64" customFormat="1" ht="30" customHeight="1" x14ac:dyDescent="0.15">
      <c r="A187" s="90"/>
      <c r="F187" s="65"/>
      <c r="I187" s="93"/>
    </row>
    <row r="188" spans="1:9" s="64" customFormat="1" ht="30" customHeight="1" x14ac:dyDescent="0.15">
      <c r="A188" s="90"/>
      <c r="F188" s="65"/>
      <c r="I188" s="93"/>
    </row>
    <row r="189" spans="1:9" s="64" customFormat="1" ht="30" customHeight="1" x14ac:dyDescent="0.15">
      <c r="A189" s="90"/>
      <c r="F189" s="65"/>
      <c r="I189" s="93"/>
    </row>
    <row r="190" spans="1:9" s="64" customFormat="1" ht="30" customHeight="1" x14ac:dyDescent="0.15">
      <c r="A190" s="90"/>
      <c r="F190" s="65"/>
      <c r="I190" s="93"/>
    </row>
    <row r="191" spans="1:9" s="64" customFormat="1" ht="30" customHeight="1" x14ac:dyDescent="0.15">
      <c r="A191" s="90"/>
      <c r="F191" s="65"/>
      <c r="I191" s="93"/>
    </row>
    <row r="192" spans="1:9" s="64" customFormat="1" ht="30" customHeight="1" x14ac:dyDescent="0.15">
      <c r="A192" s="90"/>
      <c r="F192" s="65"/>
      <c r="I192" s="93"/>
    </row>
    <row r="193" spans="1:9" s="64" customFormat="1" ht="30" customHeight="1" x14ac:dyDescent="0.15">
      <c r="A193" s="90"/>
      <c r="F193" s="65"/>
      <c r="I193" s="93"/>
    </row>
    <row r="194" spans="1:9" s="64" customFormat="1" ht="30" customHeight="1" x14ac:dyDescent="0.15">
      <c r="A194" s="90"/>
      <c r="F194" s="65"/>
      <c r="I194" s="93"/>
    </row>
    <row r="195" spans="1:9" s="64" customFormat="1" ht="30" customHeight="1" x14ac:dyDescent="0.15">
      <c r="A195" s="90"/>
      <c r="F195" s="65"/>
      <c r="I195" s="93"/>
    </row>
    <row r="196" spans="1:9" s="64" customFormat="1" ht="30" customHeight="1" x14ac:dyDescent="0.15">
      <c r="A196" s="90"/>
      <c r="F196" s="65"/>
      <c r="I196" s="93"/>
    </row>
    <row r="197" spans="1:9" s="64" customFormat="1" ht="30" customHeight="1" x14ac:dyDescent="0.15">
      <c r="A197" s="90"/>
      <c r="F197" s="65"/>
      <c r="I197" s="93"/>
    </row>
    <row r="198" spans="1:9" s="64" customFormat="1" ht="30" customHeight="1" x14ac:dyDescent="0.15">
      <c r="A198" s="90"/>
      <c r="F198" s="65"/>
      <c r="I198" s="93"/>
    </row>
    <row r="199" spans="1:9" s="64" customFormat="1" ht="30" customHeight="1" x14ac:dyDescent="0.15">
      <c r="A199" s="90"/>
      <c r="F199" s="65"/>
      <c r="I199" s="93"/>
    </row>
    <row r="200" spans="1:9" s="64" customFormat="1" ht="30" customHeight="1" x14ac:dyDescent="0.15">
      <c r="A200" s="90"/>
      <c r="F200" s="65"/>
      <c r="I200" s="93"/>
    </row>
    <row r="201" spans="1:9" s="64" customFormat="1" ht="30" customHeight="1" x14ac:dyDescent="0.15">
      <c r="A201" s="90"/>
      <c r="F201" s="65"/>
      <c r="I201" s="93"/>
    </row>
    <row r="202" spans="1:9" s="64" customFormat="1" ht="30" customHeight="1" x14ac:dyDescent="0.15">
      <c r="A202" s="90"/>
      <c r="F202" s="65"/>
      <c r="I202" s="93"/>
    </row>
    <row r="203" spans="1:9" s="64" customFormat="1" ht="30" customHeight="1" x14ac:dyDescent="0.15">
      <c r="A203" s="90"/>
      <c r="F203" s="65"/>
      <c r="I203" s="93"/>
    </row>
    <row r="204" spans="1:9" s="64" customFormat="1" ht="30" customHeight="1" x14ac:dyDescent="0.15">
      <c r="A204" s="90"/>
      <c r="F204" s="65"/>
      <c r="I204" s="93"/>
    </row>
    <row r="205" spans="1:9" s="64" customFormat="1" ht="30" customHeight="1" x14ac:dyDescent="0.15">
      <c r="A205" s="90"/>
      <c r="F205" s="65"/>
      <c r="I205" s="93"/>
    </row>
    <row r="206" spans="1:9" s="64" customFormat="1" ht="30" customHeight="1" x14ac:dyDescent="0.15">
      <c r="A206" s="90"/>
      <c r="F206" s="65"/>
      <c r="I206" s="93"/>
    </row>
    <row r="207" spans="1:9" s="64" customFormat="1" ht="30" customHeight="1" x14ac:dyDescent="0.15">
      <c r="A207" s="90"/>
      <c r="F207" s="65"/>
      <c r="I207" s="93"/>
    </row>
    <row r="208" spans="1:9" s="64" customFormat="1" ht="30" customHeight="1" x14ac:dyDescent="0.15">
      <c r="A208" s="90"/>
      <c r="F208" s="65"/>
      <c r="I208" s="93"/>
    </row>
    <row r="209" spans="1:9" s="64" customFormat="1" ht="30" customHeight="1" x14ac:dyDescent="0.15">
      <c r="A209" s="90"/>
      <c r="F209" s="65"/>
      <c r="I209" s="93"/>
    </row>
    <row r="210" spans="1:9" s="64" customFormat="1" ht="30" customHeight="1" x14ac:dyDescent="0.15">
      <c r="A210" s="90"/>
      <c r="F210" s="65"/>
      <c r="I210" s="93"/>
    </row>
    <row r="211" spans="1:9" s="64" customFormat="1" ht="30" customHeight="1" x14ac:dyDescent="0.15">
      <c r="A211" s="90"/>
      <c r="F211" s="65"/>
      <c r="I211" s="93"/>
    </row>
    <row r="212" spans="1:9" s="64" customFormat="1" ht="30" customHeight="1" x14ac:dyDescent="0.15">
      <c r="A212" s="90"/>
      <c r="F212" s="65"/>
      <c r="I212" s="93"/>
    </row>
    <row r="213" spans="1:9" s="64" customFormat="1" ht="30" customHeight="1" x14ac:dyDescent="0.15">
      <c r="A213" s="90"/>
      <c r="F213" s="65"/>
      <c r="I213" s="93"/>
    </row>
    <row r="214" spans="1:9" s="64" customFormat="1" ht="30" customHeight="1" x14ac:dyDescent="0.15">
      <c r="A214" s="90"/>
      <c r="F214" s="65"/>
      <c r="I214" s="93"/>
    </row>
    <row r="215" spans="1:9" s="64" customFormat="1" ht="30" customHeight="1" x14ac:dyDescent="0.15">
      <c r="A215" s="90"/>
      <c r="F215" s="65"/>
      <c r="I215" s="93"/>
    </row>
    <row r="216" spans="1:9" s="64" customFormat="1" ht="30" customHeight="1" x14ac:dyDescent="0.15">
      <c r="A216" s="90"/>
      <c r="F216" s="65"/>
      <c r="I216" s="93"/>
    </row>
    <row r="217" spans="1:9" s="64" customFormat="1" ht="30" customHeight="1" x14ac:dyDescent="0.15">
      <c r="A217" s="90"/>
      <c r="F217" s="65"/>
      <c r="I217" s="93"/>
    </row>
    <row r="218" spans="1:9" s="64" customFormat="1" ht="30" customHeight="1" x14ac:dyDescent="0.15">
      <c r="A218" s="90"/>
      <c r="F218" s="65"/>
      <c r="I218" s="93"/>
    </row>
    <row r="219" spans="1:9" s="64" customFormat="1" ht="30" customHeight="1" x14ac:dyDescent="0.15">
      <c r="A219" s="90"/>
      <c r="F219" s="65"/>
      <c r="I219" s="93"/>
    </row>
    <row r="220" spans="1:9" s="64" customFormat="1" ht="30" customHeight="1" x14ac:dyDescent="0.15">
      <c r="A220" s="90"/>
      <c r="F220" s="65"/>
      <c r="I220" s="93"/>
    </row>
    <row r="221" spans="1:9" s="64" customFormat="1" ht="30" customHeight="1" x14ac:dyDescent="0.15">
      <c r="A221" s="90"/>
      <c r="F221" s="65"/>
      <c r="I221" s="93"/>
    </row>
    <row r="222" spans="1:9" s="64" customFormat="1" ht="30" customHeight="1" x14ac:dyDescent="0.15">
      <c r="A222" s="90"/>
      <c r="F222" s="65"/>
      <c r="I222" s="93"/>
    </row>
    <row r="223" spans="1:9" s="64" customFormat="1" ht="30" customHeight="1" x14ac:dyDescent="0.15">
      <c r="A223" s="90"/>
      <c r="F223" s="65"/>
      <c r="I223" s="93"/>
    </row>
    <row r="224" spans="1:9" s="64" customFormat="1" ht="30" customHeight="1" x14ac:dyDescent="0.15">
      <c r="A224" s="90"/>
      <c r="F224" s="65"/>
      <c r="I224" s="93"/>
    </row>
    <row r="225" spans="1:9" s="64" customFormat="1" ht="30" customHeight="1" x14ac:dyDescent="0.15">
      <c r="A225" s="90"/>
      <c r="F225" s="65"/>
      <c r="I225" s="93"/>
    </row>
    <row r="226" spans="1:9" s="64" customFormat="1" ht="30" customHeight="1" x14ac:dyDescent="0.15">
      <c r="A226" s="90"/>
      <c r="F226" s="65"/>
      <c r="I226" s="93"/>
    </row>
    <row r="227" spans="1:9" s="64" customFormat="1" ht="30" customHeight="1" x14ac:dyDescent="0.15">
      <c r="A227" s="90"/>
      <c r="F227" s="65"/>
      <c r="I227" s="93"/>
    </row>
    <row r="228" spans="1:9" s="64" customFormat="1" ht="30" customHeight="1" x14ac:dyDescent="0.15">
      <c r="A228" s="90"/>
      <c r="F228" s="65"/>
      <c r="I228" s="93"/>
    </row>
    <row r="229" spans="1:9" s="64" customFormat="1" ht="30" customHeight="1" x14ac:dyDescent="0.15">
      <c r="A229" s="90"/>
      <c r="F229" s="65"/>
      <c r="I229" s="93"/>
    </row>
    <row r="230" spans="1:9" s="64" customFormat="1" ht="30" customHeight="1" x14ac:dyDescent="0.15">
      <c r="A230" s="90"/>
      <c r="F230" s="65"/>
      <c r="I230" s="93"/>
    </row>
    <row r="231" spans="1:9" s="64" customFormat="1" ht="30" customHeight="1" x14ac:dyDescent="0.15">
      <c r="A231" s="90"/>
      <c r="F231" s="65"/>
      <c r="I231" s="93"/>
    </row>
    <row r="232" spans="1:9" s="64" customFormat="1" ht="30" customHeight="1" x14ac:dyDescent="0.15">
      <c r="A232" s="90"/>
      <c r="F232" s="65"/>
      <c r="I232" s="93"/>
    </row>
    <row r="233" spans="1:9" s="64" customFormat="1" ht="30" customHeight="1" x14ac:dyDescent="0.15">
      <c r="A233" s="90"/>
      <c r="F233" s="65"/>
      <c r="I233" s="93"/>
    </row>
    <row r="234" spans="1:9" s="64" customFormat="1" ht="30" customHeight="1" x14ac:dyDescent="0.15">
      <c r="A234" s="90"/>
      <c r="F234" s="65"/>
      <c r="I234" s="93"/>
    </row>
    <row r="235" spans="1:9" s="64" customFormat="1" ht="30" customHeight="1" x14ac:dyDescent="0.15">
      <c r="A235" s="90"/>
      <c r="F235" s="65"/>
      <c r="I235" s="93"/>
    </row>
    <row r="236" spans="1:9" s="64" customFormat="1" ht="30" customHeight="1" x14ac:dyDescent="0.15">
      <c r="A236" s="90"/>
      <c r="F236" s="65"/>
      <c r="I236" s="93"/>
    </row>
    <row r="237" spans="1:9" s="64" customFormat="1" ht="30" customHeight="1" x14ac:dyDescent="0.15">
      <c r="A237" s="90"/>
      <c r="F237" s="65"/>
      <c r="I237" s="93"/>
    </row>
    <row r="238" spans="1:9" s="64" customFormat="1" ht="30" customHeight="1" x14ac:dyDescent="0.15">
      <c r="A238" s="90"/>
      <c r="F238" s="65"/>
      <c r="I238" s="93"/>
    </row>
    <row r="239" spans="1:9" s="64" customFormat="1" ht="30" customHeight="1" x14ac:dyDescent="0.15">
      <c r="A239" s="90"/>
      <c r="F239" s="65"/>
      <c r="I239" s="93"/>
    </row>
    <row r="240" spans="1:9" s="64" customFormat="1" ht="30" customHeight="1" x14ac:dyDescent="0.15">
      <c r="A240" s="90"/>
      <c r="F240" s="65"/>
      <c r="I240" s="93"/>
    </row>
    <row r="241" spans="1:9" s="64" customFormat="1" ht="30" customHeight="1" x14ac:dyDescent="0.15">
      <c r="A241" s="90"/>
      <c r="F241" s="65"/>
      <c r="I241" s="93"/>
    </row>
    <row r="242" spans="1:9" s="64" customFormat="1" ht="30" customHeight="1" x14ac:dyDescent="0.15">
      <c r="A242" s="90"/>
      <c r="F242" s="65"/>
      <c r="I242" s="93"/>
    </row>
    <row r="243" spans="1:9" s="64" customFormat="1" ht="30" customHeight="1" x14ac:dyDescent="0.15">
      <c r="A243" s="90"/>
      <c r="F243" s="65"/>
      <c r="I243" s="93"/>
    </row>
    <row r="244" spans="1:9" s="64" customFormat="1" ht="30" customHeight="1" x14ac:dyDescent="0.15">
      <c r="A244" s="90"/>
      <c r="F244" s="65"/>
      <c r="I244" s="93"/>
    </row>
    <row r="245" spans="1:9" s="64" customFormat="1" ht="30" customHeight="1" x14ac:dyDescent="0.15">
      <c r="A245" s="90"/>
      <c r="F245" s="65"/>
      <c r="I245" s="93"/>
    </row>
    <row r="246" spans="1:9" s="64" customFormat="1" ht="30" customHeight="1" x14ac:dyDescent="0.15">
      <c r="A246" s="90"/>
      <c r="F246" s="65"/>
      <c r="I246" s="93"/>
    </row>
    <row r="247" spans="1:9" s="64" customFormat="1" ht="30" customHeight="1" x14ac:dyDescent="0.15">
      <c r="A247" s="90"/>
      <c r="F247" s="65"/>
      <c r="I247" s="93"/>
    </row>
    <row r="248" spans="1:9" s="64" customFormat="1" ht="30" customHeight="1" x14ac:dyDescent="0.15">
      <c r="A248" s="90"/>
      <c r="F248" s="65"/>
      <c r="I248" s="93"/>
    </row>
    <row r="249" spans="1:9" s="64" customFormat="1" ht="30" customHeight="1" x14ac:dyDescent="0.15">
      <c r="A249" s="90"/>
      <c r="F249" s="65"/>
      <c r="I249" s="93"/>
    </row>
    <row r="250" spans="1:9" s="64" customFormat="1" ht="30" customHeight="1" x14ac:dyDescent="0.15">
      <c r="A250" s="90"/>
      <c r="F250" s="65"/>
      <c r="I250" s="93"/>
    </row>
    <row r="251" spans="1:9" s="64" customFormat="1" ht="30" customHeight="1" x14ac:dyDescent="0.15">
      <c r="A251" s="90"/>
      <c r="F251" s="65"/>
      <c r="I251" s="93"/>
    </row>
    <row r="252" spans="1:9" s="64" customFormat="1" ht="30" customHeight="1" x14ac:dyDescent="0.15">
      <c r="A252" s="90"/>
      <c r="F252" s="65"/>
      <c r="I252" s="93"/>
    </row>
    <row r="253" spans="1:9" s="64" customFormat="1" ht="30" customHeight="1" x14ac:dyDescent="0.15">
      <c r="A253" s="90"/>
      <c r="F253" s="65"/>
      <c r="I253" s="93"/>
    </row>
    <row r="254" spans="1:9" s="64" customFormat="1" ht="30" customHeight="1" x14ac:dyDescent="0.15">
      <c r="A254" s="90"/>
      <c r="F254" s="65"/>
      <c r="I254" s="93"/>
    </row>
    <row r="255" spans="1:9" s="64" customFormat="1" ht="30" customHeight="1" x14ac:dyDescent="0.15">
      <c r="A255" s="90"/>
      <c r="F255" s="65"/>
      <c r="I255" s="93"/>
    </row>
    <row r="256" spans="1:9" s="64" customFormat="1" ht="30" customHeight="1" x14ac:dyDescent="0.15">
      <c r="A256" s="90"/>
      <c r="F256" s="65"/>
      <c r="I256" s="93"/>
    </row>
    <row r="257" spans="1:9" s="64" customFormat="1" ht="30" customHeight="1" x14ac:dyDescent="0.15">
      <c r="A257" s="90"/>
      <c r="F257" s="65"/>
      <c r="I257" s="93"/>
    </row>
    <row r="258" spans="1:9" s="64" customFormat="1" ht="30" customHeight="1" x14ac:dyDescent="0.15">
      <c r="A258" s="90"/>
      <c r="F258" s="65"/>
      <c r="I258" s="93"/>
    </row>
    <row r="259" spans="1:9" s="64" customFormat="1" ht="30" customHeight="1" x14ac:dyDescent="0.15">
      <c r="A259" s="90"/>
      <c r="F259" s="65"/>
      <c r="I259" s="93"/>
    </row>
    <row r="260" spans="1:9" s="64" customFormat="1" ht="30" customHeight="1" x14ac:dyDescent="0.15">
      <c r="A260" s="90"/>
      <c r="F260" s="65"/>
      <c r="I260" s="93"/>
    </row>
    <row r="261" spans="1:9" s="64" customFormat="1" ht="30" customHeight="1" x14ac:dyDescent="0.15">
      <c r="A261" s="90"/>
      <c r="F261" s="65"/>
      <c r="I261" s="93"/>
    </row>
    <row r="262" spans="1:9" s="64" customFormat="1" ht="30" customHeight="1" x14ac:dyDescent="0.15">
      <c r="A262" s="90"/>
      <c r="F262" s="65"/>
      <c r="I262" s="93"/>
    </row>
    <row r="263" spans="1:9" s="64" customFormat="1" ht="30" customHeight="1" x14ac:dyDescent="0.15">
      <c r="A263" s="90"/>
      <c r="F263" s="65"/>
      <c r="I263" s="93"/>
    </row>
    <row r="264" spans="1:9" s="64" customFormat="1" ht="30" customHeight="1" x14ac:dyDescent="0.15">
      <c r="A264" s="90"/>
      <c r="F264" s="65"/>
      <c r="I264" s="93"/>
    </row>
    <row r="265" spans="1:9" s="64" customFormat="1" ht="30" customHeight="1" x14ac:dyDescent="0.15">
      <c r="A265" s="90"/>
      <c r="F265" s="65"/>
      <c r="I265" s="93"/>
    </row>
    <row r="266" spans="1:9" s="64" customFormat="1" ht="30" customHeight="1" x14ac:dyDescent="0.15">
      <c r="A266" s="90"/>
      <c r="F266" s="65"/>
      <c r="I266" s="93"/>
    </row>
    <row r="267" spans="1:9" s="64" customFormat="1" ht="30" customHeight="1" x14ac:dyDescent="0.15">
      <c r="A267" s="90"/>
      <c r="F267" s="65"/>
      <c r="I267" s="93"/>
    </row>
    <row r="268" spans="1:9" s="64" customFormat="1" ht="30" customHeight="1" x14ac:dyDescent="0.15">
      <c r="A268" s="90"/>
      <c r="F268" s="65"/>
      <c r="I268" s="93"/>
    </row>
    <row r="269" spans="1:9" s="64" customFormat="1" ht="30" customHeight="1" x14ac:dyDescent="0.15">
      <c r="A269" s="90"/>
      <c r="F269" s="65"/>
      <c r="I269" s="93"/>
    </row>
    <row r="270" spans="1:9" s="64" customFormat="1" ht="30" customHeight="1" x14ac:dyDescent="0.15">
      <c r="A270" s="90"/>
      <c r="F270" s="65"/>
      <c r="I270" s="93"/>
    </row>
    <row r="271" spans="1:9" s="64" customFormat="1" ht="30" customHeight="1" x14ac:dyDescent="0.15">
      <c r="A271" s="90"/>
      <c r="F271" s="65"/>
      <c r="I271" s="93"/>
    </row>
    <row r="272" spans="1:9" s="64" customFormat="1" ht="30" customHeight="1" x14ac:dyDescent="0.15">
      <c r="A272" s="90"/>
      <c r="F272" s="65"/>
      <c r="I272" s="93"/>
    </row>
    <row r="273" spans="1:9" s="64" customFormat="1" ht="30" customHeight="1" x14ac:dyDescent="0.15">
      <c r="A273" s="90"/>
      <c r="F273" s="65"/>
      <c r="I273" s="93"/>
    </row>
    <row r="274" spans="1:9" s="64" customFormat="1" ht="30" customHeight="1" x14ac:dyDescent="0.15">
      <c r="A274" s="90"/>
      <c r="F274" s="65"/>
      <c r="I274" s="93"/>
    </row>
    <row r="275" spans="1:9" s="64" customFormat="1" ht="30" customHeight="1" x14ac:dyDescent="0.15">
      <c r="A275" s="90"/>
      <c r="F275" s="65"/>
      <c r="I275" s="93"/>
    </row>
    <row r="276" spans="1:9" s="64" customFormat="1" ht="30" customHeight="1" x14ac:dyDescent="0.15">
      <c r="A276" s="90"/>
      <c r="F276" s="65"/>
      <c r="I276" s="93"/>
    </row>
    <row r="277" spans="1:9" s="64" customFormat="1" ht="30" customHeight="1" x14ac:dyDescent="0.15">
      <c r="A277" s="90"/>
      <c r="F277" s="65"/>
      <c r="I277" s="93"/>
    </row>
    <row r="278" spans="1:9" s="64" customFormat="1" ht="30" customHeight="1" x14ac:dyDescent="0.15">
      <c r="A278" s="90"/>
      <c r="F278" s="65"/>
      <c r="I278" s="93"/>
    </row>
    <row r="279" spans="1:9" s="64" customFormat="1" ht="30" customHeight="1" x14ac:dyDescent="0.15">
      <c r="A279" s="90"/>
      <c r="F279" s="65"/>
      <c r="I279" s="93"/>
    </row>
    <row r="280" spans="1:9" s="64" customFormat="1" ht="30" customHeight="1" x14ac:dyDescent="0.15">
      <c r="A280" s="90"/>
      <c r="F280" s="65"/>
      <c r="I280" s="93"/>
    </row>
    <row r="281" spans="1:9" s="64" customFormat="1" ht="30" customHeight="1" x14ac:dyDescent="0.15">
      <c r="A281" s="90"/>
      <c r="F281" s="65"/>
      <c r="I281" s="93"/>
    </row>
    <row r="282" spans="1:9" s="64" customFormat="1" ht="30" customHeight="1" x14ac:dyDescent="0.15">
      <c r="A282" s="90"/>
      <c r="F282" s="65"/>
      <c r="I282" s="93"/>
    </row>
    <row r="283" spans="1:9" s="64" customFormat="1" ht="30" customHeight="1" x14ac:dyDescent="0.15">
      <c r="A283" s="90"/>
      <c r="F283" s="65"/>
      <c r="I283" s="93"/>
    </row>
    <row r="284" spans="1:9" s="64" customFormat="1" ht="30" customHeight="1" x14ac:dyDescent="0.15">
      <c r="A284" s="90"/>
      <c r="F284" s="65"/>
      <c r="I284" s="93"/>
    </row>
    <row r="285" spans="1:9" s="64" customFormat="1" ht="30" customHeight="1" x14ac:dyDescent="0.15">
      <c r="A285" s="90"/>
      <c r="F285" s="65"/>
      <c r="I285" s="93"/>
    </row>
    <row r="286" spans="1:9" s="64" customFormat="1" ht="30" customHeight="1" x14ac:dyDescent="0.15">
      <c r="A286" s="90"/>
      <c r="F286" s="65"/>
      <c r="I286" s="93"/>
    </row>
    <row r="287" spans="1:9" s="64" customFormat="1" ht="30" customHeight="1" x14ac:dyDescent="0.15">
      <c r="A287" s="90"/>
      <c r="F287" s="65"/>
      <c r="I287" s="93"/>
    </row>
    <row r="288" spans="1:9" s="64" customFormat="1" ht="30" customHeight="1" x14ac:dyDescent="0.15">
      <c r="A288" s="90"/>
      <c r="F288" s="65"/>
      <c r="I288" s="93"/>
    </row>
    <row r="289" spans="1:9" s="64" customFormat="1" ht="30" customHeight="1" x14ac:dyDescent="0.15">
      <c r="A289" s="90"/>
      <c r="F289" s="65"/>
      <c r="I289" s="93"/>
    </row>
    <row r="290" spans="1:9" s="64" customFormat="1" ht="30" customHeight="1" x14ac:dyDescent="0.15">
      <c r="A290" s="90"/>
      <c r="F290" s="65"/>
      <c r="I290" s="93"/>
    </row>
    <row r="291" spans="1:9" s="64" customFormat="1" ht="30" customHeight="1" x14ac:dyDescent="0.15">
      <c r="A291" s="90"/>
      <c r="F291" s="65"/>
      <c r="I291" s="93"/>
    </row>
    <row r="292" spans="1:9" s="64" customFormat="1" ht="30" customHeight="1" x14ac:dyDescent="0.15">
      <c r="A292" s="90"/>
      <c r="F292" s="65"/>
      <c r="I292" s="93"/>
    </row>
    <row r="293" spans="1:9" s="64" customFormat="1" ht="30" customHeight="1" x14ac:dyDescent="0.15">
      <c r="A293" s="90"/>
      <c r="F293" s="65"/>
      <c r="I293" s="93"/>
    </row>
    <row r="294" spans="1:9" s="64" customFormat="1" ht="30" customHeight="1" x14ac:dyDescent="0.15">
      <c r="A294" s="90"/>
      <c r="F294" s="65"/>
      <c r="I294" s="93"/>
    </row>
    <row r="295" spans="1:9" s="64" customFormat="1" ht="30" customHeight="1" x14ac:dyDescent="0.15">
      <c r="A295" s="90"/>
      <c r="F295" s="65"/>
      <c r="I295" s="93"/>
    </row>
    <row r="296" spans="1:9" s="64" customFormat="1" ht="30" customHeight="1" x14ac:dyDescent="0.15">
      <c r="A296" s="90"/>
      <c r="F296" s="65"/>
      <c r="I296" s="93"/>
    </row>
    <row r="297" spans="1:9" s="64" customFormat="1" ht="30" customHeight="1" x14ac:dyDescent="0.15">
      <c r="A297" s="90"/>
      <c r="F297" s="65"/>
      <c r="I297" s="93"/>
    </row>
    <row r="298" spans="1:9" s="64" customFormat="1" ht="30" customHeight="1" x14ac:dyDescent="0.15">
      <c r="A298" s="90"/>
      <c r="F298" s="65"/>
      <c r="I298" s="93"/>
    </row>
    <row r="299" spans="1:9" s="64" customFormat="1" ht="30" customHeight="1" x14ac:dyDescent="0.15">
      <c r="A299" s="90"/>
      <c r="F299" s="65"/>
      <c r="I299" s="93"/>
    </row>
    <row r="300" spans="1:9" s="64" customFormat="1" ht="30" customHeight="1" x14ac:dyDescent="0.15">
      <c r="A300" s="90"/>
      <c r="F300" s="65"/>
      <c r="I300" s="93"/>
    </row>
    <row r="301" spans="1:9" s="64" customFormat="1" ht="30" customHeight="1" x14ac:dyDescent="0.15">
      <c r="A301" s="90"/>
      <c r="F301" s="65"/>
      <c r="I301" s="93"/>
    </row>
    <row r="302" spans="1:9" s="64" customFormat="1" ht="30" customHeight="1" x14ac:dyDescent="0.15">
      <c r="A302" s="90"/>
      <c r="F302" s="65"/>
      <c r="I302" s="93"/>
    </row>
    <row r="303" spans="1:9" s="64" customFormat="1" ht="30" customHeight="1" x14ac:dyDescent="0.15">
      <c r="A303" s="90"/>
      <c r="F303" s="65"/>
      <c r="I303" s="93"/>
    </row>
    <row r="304" spans="1:9" s="64" customFormat="1" ht="30" customHeight="1" x14ac:dyDescent="0.15">
      <c r="A304" s="90"/>
      <c r="F304" s="65"/>
      <c r="I304" s="93"/>
    </row>
    <row r="305" spans="1:9" s="64" customFormat="1" ht="30" customHeight="1" x14ac:dyDescent="0.15">
      <c r="A305" s="90"/>
      <c r="F305" s="65"/>
      <c r="I305" s="93"/>
    </row>
    <row r="306" spans="1:9" s="64" customFormat="1" ht="30" customHeight="1" x14ac:dyDescent="0.15">
      <c r="A306" s="90"/>
      <c r="F306" s="65"/>
      <c r="I306" s="93"/>
    </row>
    <row r="307" spans="1:9" s="64" customFormat="1" ht="30" customHeight="1" x14ac:dyDescent="0.15">
      <c r="A307" s="90"/>
      <c r="F307" s="65"/>
      <c r="I307" s="93"/>
    </row>
    <row r="308" spans="1:9" s="64" customFormat="1" ht="30" customHeight="1" x14ac:dyDescent="0.15">
      <c r="A308" s="90"/>
      <c r="F308" s="65"/>
      <c r="I308" s="93"/>
    </row>
    <row r="309" spans="1:9" s="64" customFormat="1" ht="30" customHeight="1" x14ac:dyDescent="0.15">
      <c r="A309" s="90"/>
      <c r="F309" s="65"/>
      <c r="I309" s="93"/>
    </row>
    <row r="310" spans="1:9" s="64" customFormat="1" ht="30" customHeight="1" x14ac:dyDescent="0.15">
      <c r="A310" s="90"/>
      <c r="F310" s="65"/>
      <c r="I310" s="93"/>
    </row>
    <row r="311" spans="1:9" s="64" customFormat="1" ht="30" customHeight="1" x14ac:dyDescent="0.15">
      <c r="A311" s="90"/>
      <c r="F311" s="65"/>
      <c r="I311" s="93"/>
    </row>
    <row r="312" spans="1:9" s="64" customFormat="1" ht="30" customHeight="1" x14ac:dyDescent="0.15">
      <c r="A312" s="90"/>
      <c r="F312" s="65"/>
      <c r="I312" s="93"/>
    </row>
    <row r="313" spans="1:9" s="64" customFormat="1" ht="30" customHeight="1" x14ac:dyDescent="0.15">
      <c r="A313" s="90"/>
      <c r="F313" s="65"/>
      <c r="I313" s="93"/>
    </row>
    <row r="314" spans="1:9" s="64" customFormat="1" ht="30" customHeight="1" x14ac:dyDescent="0.15">
      <c r="A314" s="90"/>
      <c r="F314" s="65"/>
      <c r="I314" s="93"/>
    </row>
    <row r="315" spans="1:9" s="64" customFormat="1" ht="30" customHeight="1" x14ac:dyDescent="0.15">
      <c r="A315" s="90"/>
      <c r="F315" s="65"/>
      <c r="I315" s="93"/>
    </row>
    <row r="316" spans="1:9" s="64" customFormat="1" ht="30" customHeight="1" x14ac:dyDescent="0.15">
      <c r="A316" s="90"/>
      <c r="F316" s="65"/>
      <c r="I316" s="93"/>
    </row>
    <row r="317" spans="1:9" s="64" customFormat="1" ht="30" customHeight="1" x14ac:dyDescent="0.15">
      <c r="A317" s="90"/>
      <c r="F317" s="65"/>
      <c r="I317" s="93"/>
    </row>
    <row r="318" spans="1:9" s="64" customFormat="1" ht="30" customHeight="1" x14ac:dyDescent="0.15">
      <c r="A318" s="90"/>
      <c r="F318" s="65"/>
      <c r="I318" s="93"/>
    </row>
    <row r="319" spans="1:9" s="64" customFormat="1" ht="30" customHeight="1" x14ac:dyDescent="0.15">
      <c r="A319" s="90"/>
      <c r="F319" s="65"/>
      <c r="I319" s="93"/>
    </row>
    <row r="320" spans="1:9" s="64" customFormat="1" ht="30" customHeight="1" x14ac:dyDescent="0.15">
      <c r="A320" s="90"/>
      <c r="F320" s="65"/>
      <c r="I320" s="93"/>
    </row>
    <row r="321" spans="1:9" s="64" customFormat="1" ht="30" customHeight="1" x14ac:dyDescent="0.15">
      <c r="A321" s="90"/>
      <c r="F321" s="65"/>
      <c r="I321" s="93"/>
    </row>
    <row r="322" spans="1:9" s="64" customFormat="1" ht="30" customHeight="1" x14ac:dyDescent="0.15">
      <c r="A322" s="90"/>
      <c r="F322" s="65"/>
      <c r="I322" s="93"/>
    </row>
    <row r="323" spans="1:9" s="64" customFormat="1" ht="30" customHeight="1" x14ac:dyDescent="0.15">
      <c r="A323" s="90"/>
      <c r="F323" s="65"/>
      <c r="I323" s="93"/>
    </row>
    <row r="324" spans="1:9" s="64" customFormat="1" ht="30" customHeight="1" x14ac:dyDescent="0.15">
      <c r="A324" s="90"/>
      <c r="F324" s="65"/>
      <c r="I324" s="93"/>
    </row>
    <row r="325" spans="1:9" s="64" customFormat="1" ht="30" customHeight="1" x14ac:dyDescent="0.15">
      <c r="A325" s="90"/>
      <c r="F325" s="65"/>
      <c r="I325" s="93"/>
    </row>
    <row r="326" spans="1:9" s="64" customFormat="1" ht="30" customHeight="1" x14ac:dyDescent="0.15">
      <c r="A326" s="90"/>
      <c r="F326" s="65"/>
      <c r="I326" s="93"/>
    </row>
    <row r="327" spans="1:9" s="64" customFormat="1" ht="30" customHeight="1" x14ac:dyDescent="0.15">
      <c r="A327" s="90"/>
      <c r="F327" s="65"/>
      <c r="I327" s="93"/>
    </row>
    <row r="328" spans="1:9" s="64" customFormat="1" ht="30" customHeight="1" x14ac:dyDescent="0.15">
      <c r="A328" s="90"/>
      <c r="F328" s="65"/>
      <c r="I328" s="93"/>
    </row>
    <row r="329" spans="1:9" s="64" customFormat="1" ht="30" customHeight="1" x14ac:dyDescent="0.15">
      <c r="A329" s="90"/>
      <c r="F329" s="65"/>
      <c r="I329" s="93"/>
    </row>
    <row r="330" spans="1:9" s="64" customFormat="1" ht="30" customHeight="1" x14ac:dyDescent="0.15">
      <c r="A330" s="90"/>
      <c r="F330" s="65"/>
      <c r="I330" s="93"/>
    </row>
    <row r="331" spans="1:9" s="64" customFormat="1" ht="30" customHeight="1" x14ac:dyDescent="0.15">
      <c r="A331" s="90"/>
      <c r="F331" s="65"/>
      <c r="I331" s="93"/>
    </row>
    <row r="332" spans="1:9" s="64" customFormat="1" ht="30" customHeight="1" x14ac:dyDescent="0.15">
      <c r="A332" s="90"/>
      <c r="F332" s="65"/>
      <c r="I332" s="93"/>
    </row>
    <row r="333" spans="1:9" s="64" customFormat="1" ht="30" customHeight="1" x14ac:dyDescent="0.15">
      <c r="A333" s="90"/>
      <c r="F333" s="65"/>
      <c r="I333" s="93"/>
    </row>
    <row r="334" spans="1:9" s="64" customFormat="1" ht="30" customHeight="1" x14ac:dyDescent="0.15">
      <c r="A334" s="90"/>
      <c r="F334" s="65"/>
      <c r="I334" s="93"/>
    </row>
    <row r="335" spans="1:9" s="64" customFormat="1" ht="30" customHeight="1" x14ac:dyDescent="0.15">
      <c r="A335" s="90"/>
      <c r="F335" s="65"/>
      <c r="I335" s="93"/>
    </row>
    <row r="336" spans="1:9" s="64" customFormat="1" ht="30" customHeight="1" x14ac:dyDescent="0.15">
      <c r="A336" s="90"/>
      <c r="F336" s="65"/>
      <c r="I336" s="93"/>
    </row>
    <row r="337" spans="1:9" s="64" customFormat="1" ht="30" customHeight="1" x14ac:dyDescent="0.15">
      <c r="A337" s="90"/>
      <c r="F337" s="65"/>
      <c r="I337" s="93"/>
    </row>
    <row r="338" spans="1:9" s="64" customFormat="1" ht="30" customHeight="1" x14ac:dyDescent="0.15">
      <c r="A338" s="90"/>
      <c r="F338" s="65"/>
      <c r="I338" s="93"/>
    </row>
    <row r="339" spans="1:9" s="64" customFormat="1" ht="30" customHeight="1" x14ac:dyDescent="0.15">
      <c r="A339" s="90"/>
      <c r="F339" s="65"/>
      <c r="I339" s="93"/>
    </row>
    <row r="340" spans="1:9" s="64" customFormat="1" ht="30" customHeight="1" x14ac:dyDescent="0.15">
      <c r="A340" s="90"/>
      <c r="F340" s="65"/>
      <c r="I340" s="93"/>
    </row>
    <row r="341" spans="1:9" s="64" customFormat="1" ht="30" customHeight="1" x14ac:dyDescent="0.15">
      <c r="A341" s="90"/>
      <c r="F341" s="65"/>
      <c r="I341" s="93"/>
    </row>
    <row r="342" spans="1:9" s="64" customFormat="1" ht="30" customHeight="1" x14ac:dyDescent="0.15">
      <c r="A342" s="90"/>
      <c r="F342" s="65"/>
      <c r="I342" s="93"/>
    </row>
    <row r="343" spans="1:9" s="64" customFormat="1" ht="30" customHeight="1" x14ac:dyDescent="0.15">
      <c r="A343" s="90"/>
      <c r="F343" s="65"/>
      <c r="I343" s="93"/>
    </row>
    <row r="344" spans="1:9" s="64" customFormat="1" ht="30" customHeight="1" x14ac:dyDescent="0.15">
      <c r="A344" s="90"/>
      <c r="F344" s="65"/>
      <c r="I344" s="93"/>
    </row>
    <row r="345" spans="1:9" s="64" customFormat="1" ht="30" customHeight="1" x14ac:dyDescent="0.15">
      <c r="A345" s="90"/>
      <c r="F345" s="65"/>
      <c r="I345" s="93"/>
    </row>
    <row r="346" spans="1:9" s="64" customFormat="1" ht="30" customHeight="1" x14ac:dyDescent="0.15">
      <c r="A346" s="90"/>
      <c r="F346" s="65"/>
      <c r="I346" s="93"/>
    </row>
    <row r="347" spans="1:9" s="64" customFormat="1" ht="30" customHeight="1" x14ac:dyDescent="0.15">
      <c r="A347" s="90"/>
      <c r="F347" s="65"/>
      <c r="I347" s="93"/>
    </row>
    <row r="348" spans="1:9" s="64" customFormat="1" ht="30" customHeight="1" x14ac:dyDescent="0.15">
      <c r="A348" s="90"/>
      <c r="F348" s="65"/>
      <c r="I348" s="93"/>
    </row>
    <row r="349" spans="1:9" s="64" customFormat="1" ht="30" customHeight="1" x14ac:dyDescent="0.15">
      <c r="A349" s="90"/>
      <c r="F349" s="65"/>
      <c r="I349" s="93"/>
    </row>
    <row r="350" spans="1:9" s="64" customFormat="1" ht="30" customHeight="1" x14ac:dyDescent="0.15">
      <c r="A350" s="90"/>
      <c r="F350" s="65"/>
      <c r="I350" s="93"/>
    </row>
    <row r="351" spans="1:9" s="64" customFormat="1" ht="30" customHeight="1" x14ac:dyDescent="0.15">
      <c r="A351" s="90"/>
      <c r="F351" s="65"/>
      <c r="I351" s="93"/>
    </row>
    <row r="352" spans="1:9" s="64" customFormat="1" ht="30" customHeight="1" x14ac:dyDescent="0.15">
      <c r="A352" s="90"/>
      <c r="F352" s="65"/>
      <c r="I352" s="93"/>
    </row>
    <row r="353" spans="1:9" s="64" customFormat="1" ht="30" customHeight="1" x14ac:dyDescent="0.15">
      <c r="A353" s="90"/>
      <c r="F353" s="65"/>
      <c r="I353" s="93"/>
    </row>
    <row r="354" spans="1:9" s="64" customFormat="1" ht="30" customHeight="1" x14ac:dyDescent="0.15">
      <c r="A354" s="90"/>
      <c r="F354" s="65"/>
      <c r="I354" s="93"/>
    </row>
    <row r="355" spans="1:9" s="64" customFormat="1" ht="30" customHeight="1" x14ac:dyDescent="0.15">
      <c r="A355" s="90"/>
      <c r="F355" s="65"/>
      <c r="I355" s="93"/>
    </row>
    <row r="356" spans="1:9" s="64" customFormat="1" ht="30" customHeight="1" x14ac:dyDescent="0.15">
      <c r="A356" s="90"/>
      <c r="F356" s="65"/>
      <c r="I356" s="93"/>
    </row>
    <row r="357" spans="1:9" s="64" customFormat="1" ht="30" customHeight="1" x14ac:dyDescent="0.15">
      <c r="A357" s="90"/>
      <c r="F357" s="65"/>
      <c r="I357" s="93"/>
    </row>
    <row r="358" spans="1:9" s="64" customFormat="1" ht="30" customHeight="1" x14ac:dyDescent="0.15">
      <c r="A358" s="90"/>
      <c r="F358" s="65"/>
      <c r="I358" s="93"/>
    </row>
    <row r="359" spans="1:9" s="64" customFormat="1" ht="30" customHeight="1" x14ac:dyDescent="0.15">
      <c r="A359" s="90"/>
      <c r="F359" s="65"/>
      <c r="I359" s="93"/>
    </row>
    <row r="360" spans="1:9" s="64" customFormat="1" ht="30" customHeight="1" x14ac:dyDescent="0.15">
      <c r="A360" s="90"/>
      <c r="F360" s="65"/>
      <c r="I360" s="93"/>
    </row>
    <row r="361" spans="1:9" s="64" customFormat="1" ht="30" customHeight="1" x14ac:dyDescent="0.15">
      <c r="A361" s="90"/>
      <c r="F361" s="65"/>
      <c r="I361" s="93"/>
    </row>
    <row r="362" spans="1:9" s="64" customFormat="1" ht="30" customHeight="1" x14ac:dyDescent="0.15">
      <c r="A362" s="90"/>
      <c r="F362" s="65"/>
      <c r="I362" s="93"/>
    </row>
    <row r="363" spans="1:9" s="64" customFormat="1" ht="30" customHeight="1" x14ac:dyDescent="0.15">
      <c r="A363" s="90"/>
      <c r="F363" s="65"/>
      <c r="I363" s="93"/>
    </row>
    <row r="364" spans="1:9" s="64" customFormat="1" ht="30" customHeight="1" x14ac:dyDescent="0.15">
      <c r="A364" s="90"/>
      <c r="F364" s="65"/>
      <c r="I364" s="93"/>
    </row>
    <row r="365" spans="1:9" s="64" customFormat="1" ht="30" customHeight="1" x14ac:dyDescent="0.15">
      <c r="A365" s="90"/>
      <c r="F365" s="65"/>
      <c r="I365" s="93"/>
    </row>
    <row r="366" spans="1:9" s="64" customFormat="1" ht="30" customHeight="1" x14ac:dyDescent="0.15">
      <c r="A366" s="90"/>
      <c r="F366" s="65"/>
      <c r="I366" s="93"/>
    </row>
    <row r="367" spans="1:9" s="64" customFormat="1" ht="30" customHeight="1" x14ac:dyDescent="0.15">
      <c r="A367" s="90"/>
      <c r="F367" s="65"/>
      <c r="I367" s="93"/>
    </row>
    <row r="368" spans="1:9" s="64" customFormat="1" ht="30" customHeight="1" x14ac:dyDescent="0.15">
      <c r="A368" s="90"/>
      <c r="F368" s="65"/>
      <c r="I368" s="93"/>
    </row>
    <row r="369" spans="1:9" s="64" customFormat="1" ht="30" customHeight="1" x14ac:dyDescent="0.15">
      <c r="A369" s="90"/>
      <c r="F369" s="65"/>
      <c r="I369" s="93"/>
    </row>
    <row r="370" spans="1:9" s="64" customFormat="1" ht="30" customHeight="1" x14ac:dyDescent="0.15">
      <c r="A370" s="90"/>
      <c r="F370" s="65"/>
      <c r="I370" s="93"/>
    </row>
    <row r="371" spans="1:9" s="64" customFormat="1" ht="30" customHeight="1" x14ac:dyDescent="0.15">
      <c r="A371" s="90"/>
      <c r="F371" s="65"/>
      <c r="I371" s="93"/>
    </row>
    <row r="372" spans="1:9" s="64" customFormat="1" ht="30" customHeight="1" x14ac:dyDescent="0.15">
      <c r="A372" s="90"/>
      <c r="F372" s="65"/>
      <c r="I372" s="93"/>
    </row>
    <row r="373" spans="1:9" s="64" customFormat="1" ht="30" customHeight="1" x14ac:dyDescent="0.15">
      <c r="A373" s="90"/>
      <c r="F373" s="65"/>
      <c r="I373" s="93"/>
    </row>
    <row r="374" spans="1:9" s="64" customFormat="1" ht="30" customHeight="1" x14ac:dyDescent="0.15">
      <c r="A374" s="90"/>
      <c r="F374" s="65"/>
      <c r="I374" s="93"/>
    </row>
    <row r="375" spans="1:9" s="64" customFormat="1" ht="30" customHeight="1" x14ac:dyDescent="0.15">
      <c r="A375" s="90"/>
      <c r="F375" s="65"/>
      <c r="I375" s="93"/>
    </row>
    <row r="376" spans="1:9" s="64" customFormat="1" ht="30" customHeight="1" x14ac:dyDescent="0.15">
      <c r="A376" s="90"/>
      <c r="F376" s="65"/>
      <c r="I376" s="93"/>
    </row>
    <row r="377" spans="1:9" s="64" customFormat="1" ht="30" customHeight="1" x14ac:dyDescent="0.15">
      <c r="A377" s="90"/>
      <c r="F377" s="65"/>
      <c r="I377" s="93"/>
    </row>
    <row r="378" spans="1:9" s="64" customFormat="1" ht="30" customHeight="1" x14ac:dyDescent="0.15">
      <c r="A378" s="90"/>
      <c r="F378" s="65"/>
      <c r="I378" s="93"/>
    </row>
    <row r="379" spans="1:9" s="64" customFormat="1" ht="30" customHeight="1" x14ac:dyDescent="0.15">
      <c r="A379" s="90"/>
      <c r="F379" s="65"/>
      <c r="I379" s="93"/>
    </row>
    <row r="380" spans="1:9" s="64" customFormat="1" ht="30" customHeight="1" x14ac:dyDescent="0.15">
      <c r="A380" s="90"/>
      <c r="F380" s="65"/>
      <c r="I380" s="93"/>
    </row>
    <row r="381" spans="1:9" s="64" customFormat="1" ht="30" customHeight="1" x14ac:dyDescent="0.15">
      <c r="A381" s="90"/>
      <c r="F381" s="65"/>
      <c r="I381" s="93"/>
    </row>
    <row r="382" spans="1:9" s="64" customFormat="1" ht="30" customHeight="1" x14ac:dyDescent="0.15">
      <c r="A382" s="90"/>
      <c r="F382" s="65"/>
      <c r="I382" s="93"/>
    </row>
    <row r="383" spans="1:9" s="64" customFormat="1" ht="30" customHeight="1" x14ac:dyDescent="0.15">
      <c r="A383" s="90"/>
      <c r="F383" s="65"/>
      <c r="I383" s="93"/>
    </row>
    <row r="384" spans="1:9" s="64" customFormat="1" ht="30" customHeight="1" x14ac:dyDescent="0.15">
      <c r="A384" s="90"/>
      <c r="F384" s="65"/>
      <c r="I384" s="93"/>
    </row>
    <row r="385" spans="1:9" s="64" customFormat="1" ht="30" customHeight="1" x14ac:dyDescent="0.15">
      <c r="A385" s="90"/>
      <c r="F385" s="65"/>
      <c r="I385" s="93"/>
    </row>
  </sheetData>
  <sheetProtection insertColumns="0" insertRows="0" deleteColumns="0" deleteRows="0"/>
  <mergeCells count="449">
    <mergeCell ref="B101:I101"/>
    <mergeCell ref="BA8:BG8"/>
    <mergeCell ref="BA7:BG7"/>
    <mergeCell ref="E1:H1"/>
    <mergeCell ref="E3:F3"/>
    <mergeCell ref="E4:F4"/>
    <mergeCell ref="E5:F5"/>
    <mergeCell ref="E6:F6"/>
    <mergeCell ref="E7:F7"/>
    <mergeCell ref="G3:H3"/>
    <mergeCell ref="G4:H4"/>
    <mergeCell ref="G5:H5"/>
    <mergeCell ref="G6:H6"/>
    <mergeCell ref="G7:H7"/>
    <mergeCell ref="K2:Q2"/>
    <mergeCell ref="K3:Q3"/>
    <mergeCell ref="K6:Q6"/>
    <mergeCell ref="AF7:AL7"/>
    <mergeCell ref="AM7:AS7"/>
    <mergeCell ref="AT7:AZ7"/>
    <mergeCell ref="Y2:AE2"/>
    <mergeCell ref="Y3:AE3"/>
    <mergeCell ref="Y4:AE4"/>
    <mergeCell ref="Y5:AE5"/>
    <mergeCell ref="Y6:AE6"/>
    <mergeCell ref="ND2:NJ2"/>
    <mergeCell ref="NK2:NQ2"/>
    <mergeCell ref="MP8:MV8"/>
    <mergeCell ref="MW1:NC1"/>
    <mergeCell ref="ND1:NJ1"/>
    <mergeCell ref="NK1:NQ1"/>
    <mergeCell ref="MW3:NC3"/>
    <mergeCell ref="ND3:NJ3"/>
    <mergeCell ref="NK3:NQ3"/>
    <mergeCell ref="MW5:NC5"/>
    <mergeCell ref="ND5:NJ5"/>
    <mergeCell ref="NK5:NQ5"/>
    <mergeCell ref="MW7:NC7"/>
    <mergeCell ref="ND7:NJ7"/>
    <mergeCell ref="NK7:NQ7"/>
    <mergeCell ref="MW6:NC6"/>
    <mergeCell ref="ND6:NJ6"/>
    <mergeCell ref="NK6:NQ6"/>
    <mergeCell ref="MW4:NC4"/>
    <mergeCell ref="ND4:NJ4"/>
    <mergeCell ref="NK4:NQ4"/>
    <mergeCell ref="MW8:NC8"/>
    <mergeCell ref="ND8:NJ8"/>
    <mergeCell ref="NK8:NQ8"/>
    <mergeCell ref="LG8:LM8"/>
    <mergeCell ref="LN8:LT8"/>
    <mergeCell ref="LU8:MA8"/>
    <mergeCell ref="MB8:MH8"/>
    <mergeCell ref="MI8:MO8"/>
    <mergeCell ref="MB7:MH7"/>
    <mergeCell ref="MI7:MO7"/>
    <mergeCell ref="MP7:MV7"/>
    <mergeCell ref="MW2:NC2"/>
    <mergeCell ref="KZ8:LF8"/>
    <mergeCell ref="LG1:LM1"/>
    <mergeCell ref="LN1:LT1"/>
    <mergeCell ref="LU1:MA1"/>
    <mergeCell ref="MB1:MH1"/>
    <mergeCell ref="LG3:LM3"/>
    <mergeCell ref="LN3:LT3"/>
    <mergeCell ref="LU3:MA3"/>
    <mergeCell ref="MB3:MH3"/>
    <mergeCell ref="LG5:LM5"/>
    <mergeCell ref="LN5:LT5"/>
    <mergeCell ref="LU5:MA5"/>
    <mergeCell ref="MB5:MH5"/>
    <mergeCell ref="LG7:LM7"/>
    <mergeCell ref="LN7:LT7"/>
    <mergeCell ref="LU7:MA7"/>
    <mergeCell ref="LG6:LM6"/>
    <mergeCell ref="LN6:LT6"/>
    <mergeCell ref="LU6:MA6"/>
    <mergeCell ref="MB6:MH6"/>
    <mergeCell ref="LG4:LM4"/>
    <mergeCell ref="LN4:LT4"/>
    <mergeCell ref="LU4:MA4"/>
    <mergeCell ref="MB4:MH4"/>
    <mergeCell ref="KZ7:LF7"/>
    <mergeCell ref="MI1:MO1"/>
    <mergeCell ref="MP1:MV1"/>
    <mergeCell ref="LG2:LM2"/>
    <mergeCell ref="LN2:LT2"/>
    <mergeCell ref="LU2:MA2"/>
    <mergeCell ref="MB2:MH2"/>
    <mergeCell ref="MI2:MO2"/>
    <mergeCell ref="MP2:MV2"/>
    <mergeCell ref="MI5:MO5"/>
    <mergeCell ref="MP5:MV5"/>
    <mergeCell ref="MI6:MO6"/>
    <mergeCell ref="MP6:MV6"/>
    <mergeCell ref="MI3:MO3"/>
    <mergeCell ref="MP3:MV3"/>
    <mergeCell ref="MI4:MO4"/>
    <mergeCell ref="MP4:MV4"/>
    <mergeCell ref="KZ5:LF5"/>
    <mergeCell ref="KZ1:LF1"/>
    <mergeCell ref="JX6:KD6"/>
    <mergeCell ref="KE6:KK6"/>
    <mergeCell ref="KL6:KR6"/>
    <mergeCell ref="KS6:KY6"/>
    <mergeCell ref="KZ6:LF6"/>
    <mergeCell ref="KS3:KY3"/>
    <mergeCell ref="KZ3:LF3"/>
    <mergeCell ref="JQ4:JW4"/>
    <mergeCell ref="JX4:KD4"/>
    <mergeCell ref="KE4:KK4"/>
    <mergeCell ref="KL4:KR4"/>
    <mergeCell ref="KS4:KY4"/>
    <mergeCell ref="KZ4:LF4"/>
    <mergeCell ref="JQ2:JW2"/>
    <mergeCell ref="JX2:KD2"/>
    <mergeCell ref="KE2:KK2"/>
    <mergeCell ref="KL2:KR2"/>
    <mergeCell ref="KS2:KY2"/>
    <mergeCell ref="KZ2:LF2"/>
    <mergeCell ref="JJ8:JP8"/>
    <mergeCell ref="JQ1:JW1"/>
    <mergeCell ref="JX1:KD1"/>
    <mergeCell ref="KE1:KK1"/>
    <mergeCell ref="KL1:KR1"/>
    <mergeCell ref="JQ3:JW3"/>
    <mergeCell ref="JX3:KD3"/>
    <mergeCell ref="KE3:KK3"/>
    <mergeCell ref="KL3:KR3"/>
    <mergeCell ref="JQ5:JW5"/>
    <mergeCell ref="JX5:KD5"/>
    <mergeCell ref="KE5:KK5"/>
    <mergeCell ref="KL5:KR5"/>
    <mergeCell ref="JQ7:JW7"/>
    <mergeCell ref="JX7:KD7"/>
    <mergeCell ref="KE7:KK7"/>
    <mergeCell ref="KS5:KY5"/>
    <mergeCell ref="JQ6:JW6"/>
    <mergeCell ref="IA8:IG8"/>
    <mergeCell ref="IH8:IN8"/>
    <mergeCell ref="IO8:IU8"/>
    <mergeCell ref="IV8:JB8"/>
    <mergeCell ref="JC8:JI8"/>
    <mergeCell ref="IV7:JB7"/>
    <mergeCell ref="JC7:JI7"/>
    <mergeCell ref="JJ7:JP7"/>
    <mergeCell ref="KS1:KY1"/>
    <mergeCell ref="JQ8:JW8"/>
    <mergeCell ref="JX8:KD8"/>
    <mergeCell ref="KE8:KK8"/>
    <mergeCell ref="KL8:KR8"/>
    <mergeCell ref="KS8:KY8"/>
    <mergeCell ref="KL7:KR7"/>
    <mergeCell ref="KS7:KY7"/>
    <mergeCell ref="JC5:JI5"/>
    <mergeCell ref="JJ5:JP5"/>
    <mergeCell ref="IA6:IG6"/>
    <mergeCell ref="IH6:IN6"/>
    <mergeCell ref="IO6:IU6"/>
    <mergeCell ref="IV6:JB6"/>
    <mergeCell ref="JC6:JI6"/>
    <mergeCell ref="JJ6:JP6"/>
    <mergeCell ref="IA7:IG7"/>
    <mergeCell ref="IH7:IN7"/>
    <mergeCell ref="IO7:IU7"/>
    <mergeCell ref="HT5:HZ5"/>
    <mergeCell ref="HT3:HZ3"/>
    <mergeCell ref="HT1:HZ1"/>
    <mergeCell ref="JC3:JI3"/>
    <mergeCell ref="JJ3:JP3"/>
    <mergeCell ref="IA4:IG4"/>
    <mergeCell ref="IH4:IN4"/>
    <mergeCell ref="IO4:IU4"/>
    <mergeCell ref="IV4:JB4"/>
    <mergeCell ref="JC4:JI4"/>
    <mergeCell ref="JJ4:JP4"/>
    <mergeCell ref="JC1:JI1"/>
    <mergeCell ref="JJ1:JP1"/>
    <mergeCell ref="IA2:IG2"/>
    <mergeCell ref="IH2:IN2"/>
    <mergeCell ref="IO2:IU2"/>
    <mergeCell ref="IV2:JB2"/>
    <mergeCell ref="JC2:JI2"/>
    <mergeCell ref="JJ2:JP2"/>
    <mergeCell ref="IA1:IG1"/>
    <mergeCell ref="IH1:IN1"/>
    <mergeCell ref="IO1:IU1"/>
    <mergeCell ref="IV1:JB1"/>
    <mergeCell ref="IA3:IG3"/>
    <mergeCell ref="IH3:IN3"/>
    <mergeCell ref="IO3:IU3"/>
    <mergeCell ref="IV3:JB3"/>
    <mergeCell ref="IA5:IG5"/>
    <mergeCell ref="IH5:IN5"/>
    <mergeCell ref="IO5:IU5"/>
    <mergeCell ref="IV5:JB5"/>
    <mergeCell ref="GK8:GQ8"/>
    <mergeCell ref="GR8:GX8"/>
    <mergeCell ref="GY8:HE8"/>
    <mergeCell ref="HF8:HL8"/>
    <mergeCell ref="HM8:HS8"/>
    <mergeCell ref="HT7:HZ7"/>
    <mergeCell ref="GK7:GQ7"/>
    <mergeCell ref="GR7:GX7"/>
    <mergeCell ref="GY7:HE7"/>
    <mergeCell ref="HF7:HL7"/>
    <mergeCell ref="HM7:HS7"/>
    <mergeCell ref="HT8:HZ8"/>
    <mergeCell ref="GK6:GQ6"/>
    <mergeCell ref="GR6:GX6"/>
    <mergeCell ref="GY6:HE6"/>
    <mergeCell ref="HF6:HL6"/>
    <mergeCell ref="HM6:HS6"/>
    <mergeCell ref="HT6:HZ6"/>
    <mergeCell ref="GK5:GQ5"/>
    <mergeCell ref="GR5:GX5"/>
    <mergeCell ref="GY5:HE5"/>
    <mergeCell ref="HF5:HL5"/>
    <mergeCell ref="HM5:HS5"/>
    <mergeCell ref="GK4:GQ4"/>
    <mergeCell ref="GR4:GX4"/>
    <mergeCell ref="GY4:HE4"/>
    <mergeCell ref="HF4:HL4"/>
    <mergeCell ref="HM4:HS4"/>
    <mergeCell ref="HT4:HZ4"/>
    <mergeCell ref="GK3:GQ3"/>
    <mergeCell ref="GR3:GX3"/>
    <mergeCell ref="GY3:HE3"/>
    <mergeCell ref="HF3:HL3"/>
    <mergeCell ref="HM3:HS3"/>
    <mergeCell ref="GK2:GQ2"/>
    <mergeCell ref="GR2:GX2"/>
    <mergeCell ref="GY2:HE2"/>
    <mergeCell ref="HF2:HL2"/>
    <mergeCell ref="HM2:HS2"/>
    <mergeCell ref="HT2:HZ2"/>
    <mergeCell ref="GK1:GQ1"/>
    <mergeCell ref="GR1:GX1"/>
    <mergeCell ref="GY1:HE1"/>
    <mergeCell ref="HF1:HL1"/>
    <mergeCell ref="HM1:HS1"/>
    <mergeCell ref="FW6:GC6"/>
    <mergeCell ref="FW7:GC7"/>
    <mergeCell ref="FW8:GC8"/>
    <mergeCell ref="GD1:GJ1"/>
    <mergeCell ref="GD2:GJ2"/>
    <mergeCell ref="GD3:GJ3"/>
    <mergeCell ref="GD4:GJ4"/>
    <mergeCell ref="GD5:GJ5"/>
    <mergeCell ref="GD6:GJ6"/>
    <mergeCell ref="GD7:GJ7"/>
    <mergeCell ref="GD8:GJ8"/>
    <mergeCell ref="FW1:GC1"/>
    <mergeCell ref="FW2:GC2"/>
    <mergeCell ref="FW3:GC3"/>
    <mergeCell ref="FW4:GC4"/>
    <mergeCell ref="FW5:GC5"/>
    <mergeCell ref="DL7:DR7"/>
    <mergeCell ref="FI6:FO6"/>
    <mergeCell ref="FI7:FO7"/>
    <mergeCell ref="FI8:FO8"/>
    <mergeCell ref="FP1:FV1"/>
    <mergeCell ref="FP2:FV2"/>
    <mergeCell ref="FP3:FV3"/>
    <mergeCell ref="FP4:FV4"/>
    <mergeCell ref="FP5:FV5"/>
    <mergeCell ref="FP6:FV6"/>
    <mergeCell ref="FP7:FV7"/>
    <mergeCell ref="FP8:FV8"/>
    <mergeCell ref="FI1:FO1"/>
    <mergeCell ref="FI2:FO2"/>
    <mergeCell ref="FI3:FO3"/>
    <mergeCell ref="FI4:FO4"/>
    <mergeCell ref="FI5:FO5"/>
    <mergeCell ref="EU6:FA6"/>
    <mergeCell ref="EU7:FA7"/>
    <mergeCell ref="EU8:FA8"/>
    <mergeCell ref="FB1:FH1"/>
    <mergeCell ref="FB2:FH2"/>
    <mergeCell ref="FB3:FH3"/>
    <mergeCell ref="FB4:FH4"/>
    <mergeCell ref="FB5:FH5"/>
    <mergeCell ref="FB6:FH6"/>
    <mergeCell ref="FB7:FH7"/>
    <mergeCell ref="FB8:FH8"/>
    <mergeCell ref="EU1:FA1"/>
    <mergeCell ref="EU2:FA2"/>
    <mergeCell ref="EU3:FA3"/>
    <mergeCell ref="EU4:FA4"/>
    <mergeCell ref="EU5:FA5"/>
    <mergeCell ref="DZ8:EF8"/>
    <mergeCell ref="EG8:EM8"/>
    <mergeCell ref="EN1:ET1"/>
    <mergeCell ref="EN2:ET2"/>
    <mergeCell ref="EN3:ET3"/>
    <mergeCell ref="EN4:ET4"/>
    <mergeCell ref="EN5:ET5"/>
    <mergeCell ref="EN6:ET6"/>
    <mergeCell ref="EN7:ET7"/>
    <mergeCell ref="EN8:ET8"/>
    <mergeCell ref="DZ7:EF7"/>
    <mergeCell ref="EG7:EM7"/>
    <mergeCell ref="DZ3:EF3"/>
    <mergeCell ref="EG3:EM3"/>
    <mergeCell ref="DZ5:EF5"/>
    <mergeCell ref="EG5:EM5"/>
    <mergeCell ref="DZ1:EF1"/>
    <mergeCell ref="EG1:EM1"/>
    <mergeCell ref="DZ6:EF6"/>
    <mergeCell ref="EG6:EM6"/>
    <mergeCell ref="CJ5:CP5"/>
    <mergeCell ref="CQ5:CW5"/>
    <mergeCell ref="CX5:DD5"/>
    <mergeCell ref="CJ4:CP4"/>
    <mergeCell ref="CQ4:CW4"/>
    <mergeCell ref="DZ4:EF4"/>
    <mergeCell ref="EG4:EM4"/>
    <mergeCell ref="CX4:DD4"/>
    <mergeCell ref="DE4:DK4"/>
    <mergeCell ref="DL4:DR4"/>
    <mergeCell ref="DS4:DY4"/>
    <mergeCell ref="CJ2:CP2"/>
    <mergeCell ref="CQ2:CW2"/>
    <mergeCell ref="DZ2:EF2"/>
    <mergeCell ref="EG2:EM2"/>
    <mergeCell ref="CJ1:CP1"/>
    <mergeCell ref="CQ1:CW1"/>
    <mergeCell ref="CX1:DD1"/>
    <mergeCell ref="CJ3:CP3"/>
    <mergeCell ref="CQ3:CW3"/>
    <mergeCell ref="CX3:DD3"/>
    <mergeCell ref="DE3:DK3"/>
    <mergeCell ref="DL3:DR3"/>
    <mergeCell ref="DS3:DY3"/>
    <mergeCell ref="DE1:DK1"/>
    <mergeCell ref="DL2:DR2"/>
    <mergeCell ref="DS2:DY2"/>
    <mergeCell ref="DL1:DR1"/>
    <mergeCell ref="DS1:DY1"/>
    <mergeCell ref="CX2:DD2"/>
    <mergeCell ref="DE2:DK2"/>
    <mergeCell ref="DS7:DY7"/>
    <mergeCell ref="DE5:DK5"/>
    <mergeCell ref="DL5:DR5"/>
    <mergeCell ref="DS5:DY5"/>
    <mergeCell ref="CX6:DD6"/>
    <mergeCell ref="DE6:DK6"/>
    <mergeCell ref="DL6:DR6"/>
    <mergeCell ref="DS6:DY6"/>
    <mergeCell ref="BV8:CB8"/>
    <mergeCell ref="BV7:CB7"/>
    <mergeCell ref="BV5:CB5"/>
    <mergeCell ref="BV6:CB6"/>
    <mergeCell ref="CJ8:CP8"/>
    <mergeCell ref="CJ6:CP6"/>
    <mergeCell ref="CQ6:CW6"/>
    <mergeCell ref="CJ7:CP7"/>
    <mergeCell ref="CQ7:CW7"/>
    <mergeCell ref="CX7:DD7"/>
    <mergeCell ref="CQ8:CW8"/>
    <mergeCell ref="CX8:DD8"/>
    <mergeCell ref="DE8:DK8"/>
    <mergeCell ref="DL8:DR8"/>
    <mergeCell ref="DS8:DY8"/>
    <mergeCell ref="DE7:DK7"/>
    <mergeCell ref="A1:C1"/>
    <mergeCell ref="K4:Q4"/>
    <mergeCell ref="K5:Q5"/>
    <mergeCell ref="BV3:CB3"/>
    <mergeCell ref="CC3:CI3"/>
    <mergeCell ref="BV4:CB4"/>
    <mergeCell ref="CC4:CI4"/>
    <mergeCell ref="BV1:CB1"/>
    <mergeCell ref="CC1:CI1"/>
    <mergeCell ref="BV2:CB2"/>
    <mergeCell ref="CC2:CI2"/>
    <mergeCell ref="BH1:BN1"/>
    <mergeCell ref="BO1:BU1"/>
    <mergeCell ref="BH2:BN2"/>
    <mergeCell ref="BO2:BU2"/>
    <mergeCell ref="BH3:BN3"/>
    <mergeCell ref="BO3:BU3"/>
    <mergeCell ref="B3:C6"/>
    <mergeCell ref="K1:Q1"/>
    <mergeCell ref="R4:X4"/>
    <mergeCell ref="R5:X5"/>
    <mergeCell ref="R6:X6"/>
    <mergeCell ref="Y1:AE1"/>
    <mergeCell ref="BH7:BN7"/>
    <mergeCell ref="BO7:BU7"/>
    <mergeCell ref="BH8:BN8"/>
    <mergeCell ref="BO8:BU8"/>
    <mergeCell ref="BH4:BN4"/>
    <mergeCell ref="BO4:BU4"/>
    <mergeCell ref="BH5:BN5"/>
    <mergeCell ref="BO5:BU5"/>
    <mergeCell ref="BH6:BN6"/>
    <mergeCell ref="BO6:BU6"/>
    <mergeCell ref="A9:A10"/>
    <mergeCell ref="B9:B10"/>
    <mergeCell ref="D9:D10"/>
    <mergeCell ref="E9:E10"/>
    <mergeCell ref="F9:F10"/>
    <mergeCell ref="C9:C10"/>
    <mergeCell ref="AT8:AZ8"/>
    <mergeCell ref="G9:G10"/>
    <mergeCell ref="H9:H10"/>
    <mergeCell ref="K8:Q8"/>
    <mergeCell ref="R8:X8"/>
    <mergeCell ref="Y8:AE8"/>
    <mergeCell ref="AF8:AL8"/>
    <mergeCell ref="AM8:AS8"/>
    <mergeCell ref="B8:D8"/>
    <mergeCell ref="B7:D7"/>
    <mergeCell ref="CC5:CI5"/>
    <mergeCell ref="CC6:CI6"/>
    <mergeCell ref="CC7:CI7"/>
    <mergeCell ref="CC8:CI8"/>
    <mergeCell ref="BA1:BG1"/>
    <mergeCell ref="BA2:BG2"/>
    <mergeCell ref="BA3:BG3"/>
    <mergeCell ref="BA4:BG4"/>
    <mergeCell ref="BA5:BG5"/>
    <mergeCell ref="AT6:AZ6"/>
    <mergeCell ref="BA6:BG6"/>
    <mergeCell ref="AT1:AZ1"/>
    <mergeCell ref="AT2:AZ2"/>
    <mergeCell ref="AT3:AZ3"/>
    <mergeCell ref="AT4:AZ4"/>
    <mergeCell ref="AT5:AZ5"/>
    <mergeCell ref="Y7:AE7"/>
    <mergeCell ref="R7:X7"/>
    <mergeCell ref="K7:Q7"/>
    <mergeCell ref="B2:C2"/>
    <mergeCell ref="R1:X1"/>
    <mergeCell ref="R2:X2"/>
    <mergeCell ref="R3:X3"/>
    <mergeCell ref="AF1:AL1"/>
    <mergeCell ref="AF2:AL2"/>
    <mergeCell ref="AF3:AL3"/>
    <mergeCell ref="AF4:AL4"/>
    <mergeCell ref="AF5:AL5"/>
    <mergeCell ref="AF6:AL6"/>
    <mergeCell ref="AM1:AS1"/>
    <mergeCell ref="AM2:AS2"/>
    <mergeCell ref="AM3:AS3"/>
    <mergeCell ref="AM4:AS4"/>
    <mergeCell ref="AM5:AS5"/>
    <mergeCell ref="AM6:AS6"/>
  </mergeCells>
  <phoneticPr fontId="16" type="noConversion"/>
  <conditionalFormatting sqref="E11:E100">
    <cfRule type="dataBar" priority="1656">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K12:CB25 NK12:NP25">
    <cfRule type="expression" dxfId="45" priority="1640" stopIfTrue="1">
      <formula>AND(task_end&gt;=K$9,task_start&lt;L$9)</formula>
    </cfRule>
  </conditionalFormatting>
  <conditionalFormatting sqref="K27:CB50 NK27:NP50">
    <cfRule type="expression" dxfId="44" priority="1638" stopIfTrue="1">
      <formula>AND(task_end&gt;=K$9,task_start&lt;L$9)</formula>
    </cfRule>
  </conditionalFormatting>
  <conditionalFormatting sqref="K52:CB68 NK52:NP68">
    <cfRule type="expression" dxfId="43" priority="1636" stopIfTrue="1">
      <formula>AND(task_end&gt;=K$9,task_start&lt;L$9)</formula>
    </cfRule>
  </conditionalFormatting>
  <conditionalFormatting sqref="K52:CB68 NK52:NQ68">
    <cfRule type="expression" dxfId="42" priority="411" stopIfTrue="1">
      <formula>AND(task_start&lt;=K$9,ROUNDDOWN((task_end-task_start+1)*task_progress,0)+task_start-1&gt;=K$9)</formula>
    </cfRule>
  </conditionalFormatting>
  <conditionalFormatting sqref="K89:CB99 NK89:NP99">
    <cfRule type="expression" dxfId="41" priority="1670">
      <formula>AND(task_end&gt;=K$9,task_start&lt;L$9)</formula>
    </cfRule>
  </conditionalFormatting>
  <conditionalFormatting sqref="K89:CB99 NK89:NQ99">
    <cfRule type="expression" dxfId="40" priority="1669" stopIfTrue="1">
      <formula>AND(task_start&lt;=K$9,ROUNDDOWN((task_end-task_start+1)*task_progress,0)+task_start-1&gt;=K$9)</formula>
    </cfRule>
  </conditionalFormatting>
  <conditionalFormatting sqref="K8:NP99">
    <cfRule type="expression" dxfId="39" priority="408">
      <formula>AND(TODAY()&gt;=K$9, TODAY()&lt;L$9)</formula>
    </cfRule>
  </conditionalFormatting>
  <conditionalFormatting sqref="K70:NP87">
    <cfRule type="expression" dxfId="38" priority="237">
      <formula>AND(task_end&gt;=K$9,task_start&lt;L$9)</formula>
    </cfRule>
  </conditionalFormatting>
  <conditionalFormatting sqref="K12:NQ25">
    <cfRule type="expression" dxfId="37" priority="236">
      <formula>AND(task_start&lt;=K$9,ROUNDDOWN((task_end-task_start+1)*task_progress,0)+task_start-1&gt;=K$9)</formula>
    </cfRule>
  </conditionalFormatting>
  <conditionalFormatting sqref="K27:NQ50">
    <cfRule type="expression" dxfId="36" priority="235">
      <formula>AND(task_start&lt;=K$9,ROUNDDOWN((task_end-task_start+1)*task_progress,0)+task_start-1&gt;=K$9)</formula>
    </cfRule>
  </conditionalFormatting>
  <conditionalFormatting sqref="K70:NQ87">
    <cfRule type="expression" dxfId="35" priority="233">
      <formula>AND(task_start&lt;=K$9,ROUNDDOWN((task_end-task_start+1)*task_progress,0)+task_start-1&gt;=K$9)</formula>
    </cfRule>
  </conditionalFormatting>
  <conditionalFormatting sqref="CC12:NJ25">
    <cfRule type="expression" dxfId="34" priority="240" stopIfTrue="1">
      <formula>AND(task_end&gt;=CC$9,task_start&lt;CD$9)</formula>
    </cfRule>
  </conditionalFormatting>
  <conditionalFormatting sqref="CC27:NJ50">
    <cfRule type="expression" dxfId="33" priority="239" stopIfTrue="1">
      <formula>AND(task_end&gt;=CC$9,task_start&lt;CD$9)</formula>
    </cfRule>
  </conditionalFormatting>
  <conditionalFormatting sqref="CC52:NJ68">
    <cfRule type="expression" dxfId="32" priority="234" stopIfTrue="1">
      <formula>AND(task_start&lt;=CC$9,ROUNDDOWN((task_end-task_start+1)*task_progress,0)+task_start-1&gt;=CC$9)</formula>
    </cfRule>
    <cfRule type="expression" dxfId="31" priority="238" stopIfTrue="1">
      <formula>AND(task_end&gt;=CC$9,task_start&lt;CD$9)</formula>
    </cfRule>
  </conditionalFormatting>
  <conditionalFormatting sqref="CC89:NJ99">
    <cfRule type="expression" dxfId="30" priority="241" stopIfTrue="1">
      <formula>AND(task_start&lt;=CC$9,ROUNDDOWN((task_end-task_start+1)*task_progress,0)+task_start-1&gt;=CC$9)</formula>
    </cfRule>
    <cfRule type="expression" dxfId="29" priority="242">
      <formula>AND(task_end&gt;=CC$9,task_start&lt;CD$9)</formula>
    </cfRule>
  </conditionalFormatting>
  <conditionalFormatting sqref="NQ8:NQ99">
    <cfRule type="expression" dxfId="28" priority="1682">
      <formula>AND(TODAY()&gt;=NQ$9, TODAY()&lt;#REF!)</formula>
    </cfRule>
  </conditionalFormatting>
  <conditionalFormatting sqref="NQ12:NQ25">
    <cfRule type="expression" dxfId="27" priority="1672" stopIfTrue="1">
      <formula>AND(task_end&gt;=NQ$9,task_start&lt;#REF!)</formula>
    </cfRule>
  </conditionalFormatting>
  <conditionalFormatting sqref="NQ27:NQ50">
    <cfRule type="expression" dxfId="26" priority="1674" stopIfTrue="1">
      <formula>AND(task_end&gt;=NQ$9,task_start&lt;#REF!)</formula>
    </cfRule>
  </conditionalFormatting>
  <conditionalFormatting sqref="NQ52:NQ68">
    <cfRule type="expression" dxfId="25" priority="1676" stopIfTrue="1">
      <formula>AND(task_end&gt;=NQ$9,task_start&lt;#REF!)</formula>
    </cfRule>
  </conditionalFormatting>
  <conditionalFormatting sqref="NQ70:NQ87">
    <cfRule type="expression" dxfId="24" priority="1689">
      <formula>AND(task_end&gt;=NQ$9,task_start&lt;#REF!)</formula>
    </cfRule>
  </conditionalFormatting>
  <conditionalFormatting sqref="NQ89:NQ99">
    <cfRule type="expression" dxfId="23" priority="1680">
      <formula>AND(task_end&gt;=NQ$9,task_start&lt;#REF!)</formula>
    </cfRule>
  </conditionalFormatting>
  <dataValidations count="11">
    <dataValidation type="whole" operator="greaterThanOrEqual" allowBlank="1" showInputMessage="1" promptTitle="Display Week" prompt="Changing this number will scroll the Gantt Chart view." sqref="G7"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5" xr:uid="{D005F8F4-EA16-4627-8A05-1997BE425B88}"/>
    <dataValidation allowBlank="1" showInputMessage="1" showErrorMessage="1" prompt="Enter Company name in cel B2." sqref="A6:A7" xr:uid="{75F274B0-5B30-4CC0-A53C-C012C0845179}"/>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8"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9:A10" xr:uid="{7A3789A6-A3FB-43B6-A4F7-8C0AC564F67E}"/>
    <dataValidation allowBlank="1" showInputMessage="1" showErrorMessage="1" prompt="Cell B8 contains the Phase 1 sample title. Enter a new title in cell B8._x000a_To delete the phase and work only from tasks, simply delete this row." sqref="A11" xr:uid="{CEC78982-AFA8-419E-B0A2-676B709E5100}"/>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26" xr:uid="{4F48FC41-E335-47F1-87AA-3333A52AD81C}"/>
    <dataValidation allowBlank="1" showInputMessage="1" showErrorMessage="1" prompt="Phase 3's sample block starts in cell B20." sqref="A51" xr:uid="{956902D1-D3B5-416D-BB69-9362D193BC0A}"/>
    <dataValidation allowBlank="1" showInputMessage="1" showErrorMessage="1" prompt="Phase 4's sample block starts in cell B26." sqref="A88 A69"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101" xr:uid="{79B9237E-4DD3-4E0F-8ED6-E0B695A99D96}"/>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12:A25" xr:uid="{D870A2F6-6B07-4F5A-A81D-4BCCFADF8796}"/>
  </dataValidations>
  <hyperlinks>
    <hyperlink ref="B8" r:id="rId1" xr:uid="{00000000-0004-0000-0000-000000000000}"/>
    <hyperlink ref="B7" r:id="rId2" xr:uid="{A6FF40F0-1EBA-964F-B429-2B511EC6F0F5}"/>
    <hyperlink ref="B2:C2" r:id="rId3" display="Shockwave Builder Sdn Bhd" xr:uid="{5E3BBEA6-F2F2-2542-9424-21F3978F6A55}"/>
    <hyperlink ref="B101" r:id="rId4" display="Insert new rows ABOVE this one (https://www.ShockwaveBuilders.com/free-construction-gantt-chart-template)" xr:uid="{1985A65B-9B12-E045-91C4-63F5D608720A}"/>
  </hyperlinks>
  <printOptions horizontalCentered="1"/>
  <pageMargins left="0.35" right="0.35" top="0.35" bottom="0.5" header="0.3" footer="0.3"/>
  <pageSetup scale="17" fitToWidth="10" orientation="landscape" r:id="rId5"/>
  <headerFooter differentFirst="1" scaleWithDoc="0">
    <oddFooter>Page &amp;P of &amp;N</oddFooter>
  </headerFooter>
  <drawing r:id="rId6"/>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E11:E100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7A3D-AB1D-FE4B-AEC7-87E56DEBBC8E}">
  <sheetPr>
    <tabColor rgb="FFFF0000"/>
    <pageSetUpPr fitToPage="1"/>
  </sheetPr>
  <dimension ref="A1:EM325"/>
  <sheetViews>
    <sheetView showGridLines="0" tabSelected="1" showRuler="0" view="pageBreakPreview" zoomScale="110" zoomScaleNormal="120" zoomScaleSheetLayoutView="110" zoomScalePageLayoutView="70" workbookViewId="0">
      <selection activeCell="R41" sqref="R41"/>
    </sheetView>
  </sheetViews>
  <sheetFormatPr baseColWidth="10" defaultColWidth="8.6640625" defaultRowHeight="30" customHeight="1" outlineLevelCol="1" x14ac:dyDescent="0.15"/>
  <cols>
    <col min="1" max="1" width="2.6640625" style="90" customWidth="1"/>
    <col min="2" max="2" width="7.6640625" customWidth="1"/>
    <col min="3" max="3" width="45.83203125" customWidth="1"/>
    <col min="4" max="4" width="21" customWidth="1" outlineLevel="1"/>
    <col min="5" max="5" width="10.6640625" customWidth="1"/>
    <col min="6" max="6" width="10.6640625" style="20" customWidth="1"/>
    <col min="7" max="8" width="12" customWidth="1"/>
    <col min="9" max="9" width="1.5" style="93" customWidth="1"/>
    <col min="10" max="10" width="6" hidden="1" customWidth="1" outlineLevel="1"/>
    <col min="11" max="11" width="2.6640625" customWidth="1" collapsed="1"/>
    <col min="12" max="143" width="2.6640625" customWidth="1"/>
  </cols>
  <sheetData>
    <row r="1" spans="1:143" ht="117" customHeight="1" x14ac:dyDescent="0.15">
      <c r="A1" s="140"/>
      <c r="B1" s="140"/>
      <c r="C1" s="140"/>
      <c r="E1" s="142" t="s">
        <v>82</v>
      </c>
      <c r="F1" s="143"/>
      <c r="G1" s="143"/>
      <c r="H1" s="144"/>
      <c r="I1" s="92"/>
      <c r="K1" s="123"/>
      <c r="L1" s="123"/>
      <c r="M1" s="123"/>
      <c r="N1" s="123"/>
      <c r="O1" s="123"/>
      <c r="P1" s="123"/>
      <c r="Q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row>
    <row r="2" spans="1:143" ht="25" customHeight="1" x14ac:dyDescent="0.15">
      <c r="B2" s="130" t="s">
        <v>8</v>
      </c>
      <c r="C2" s="130"/>
      <c r="E2" s="23"/>
      <c r="F2" s="7"/>
      <c r="K2" s="123"/>
      <c r="L2" s="123"/>
      <c r="M2" s="123"/>
      <c r="N2" s="123"/>
      <c r="O2" s="123"/>
      <c r="P2" s="123"/>
      <c r="Q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row>
    <row r="3" spans="1:143" s="119" customFormat="1" ht="25" customHeight="1" x14ac:dyDescent="0.15">
      <c r="A3" s="116"/>
      <c r="B3" s="141" t="s">
        <v>85</v>
      </c>
      <c r="C3" s="141"/>
      <c r="D3" s="117"/>
      <c r="E3" s="145" t="s">
        <v>10</v>
      </c>
      <c r="F3" s="145"/>
      <c r="G3" s="150" t="s">
        <v>13</v>
      </c>
      <c r="H3" s="150"/>
      <c r="I3" s="118"/>
      <c r="K3" s="124"/>
      <c r="L3" s="124"/>
      <c r="M3" s="124"/>
      <c r="N3" s="124"/>
      <c r="O3" s="124"/>
      <c r="P3" s="124"/>
      <c r="Q3" s="124"/>
      <c r="R3"/>
      <c r="S3"/>
      <c r="T3"/>
      <c r="U3"/>
      <c r="V3"/>
      <c r="W3"/>
      <c r="X3"/>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row>
    <row r="4" spans="1:143" s="119" customFormat="1" ht="25" customHeight="1" x14ac:dyDescent="0.15">
      <c r="A4" s="116"/>
      <c r="B4" s="141"/>
      <c r="C4" s="141"/>
      <c r="E4" s="145" t="s">
        <v>11</v>
      </c>
      <c r="F4" s="145"/>
      <c r="G4" s="150" t="s">
        <v>12</v>
      </c>
      <c r="H4" s="150"/>
      <c r="I4" s="118"/>
      <c r="K4" s="124"/>
      <c r="L4" s="124"/>
      <c r="M4" s="124"/>
      <c r="N4" s="124"/>
      <c r="O4" s="124"/>
      <c r="P4" s="124"/>
      <c r="Q4" s="124"/>
      <c r="R4"/>
      <c r="S4"/>
      <c r="T4"/>
      <c r="U4"/>
      <c r="V4"/>
      <c r="W4"/>
      <c r="X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row>
    <row r="5" spans="1:143" s="119" customFormat="1" ht="25" customHeight="1" x14ac:dyDescent="0.15">
      <c r="A5" s="120"/>
      <c r="B5" s="141"/>
      <c r="C5" s="141"/>
      <c r="E5" s="145" t="s">
        <v>83</v>
      </c>
      <c r="F5" s="145"/>
      <c r="G5" s="148">
        <f ca="1">G6-10</f>
        <v>45837</v>
      </c>
      <c r="H5" s="148"/>
      <c r="I5" s="121"/>
      <c r="J5" s="122"/>
      <c r="K5" s="124"/>
      <c r="L5" s="124"/>
      <c r="M5" s="124"/>
      <c r="N5" s="124"/>
      <c r="O5" s="124"/>
      <c r="P5" s="124"/>
      <c r="Q5" s="124"/>
      <c r="R5"/>
      <c r="S5"/>
      <c r="T5"/>
      <c r="U5"/>
      <c r="V5"/>
      <c r="W5"/>
      <c r="X5"/>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row>
    <row r="6" spans="1:143" s="119" customFormat="1" ht="25" customHeight="1" x14ac:dyDescent="0.15">
      <c r="A6" s="116"/>
      <c r="B6" s="141"/>
      <c r="C6" s="141"/>
      <c r="E6" s="145" t="s">
        <v>5</v>
      </c>
      <c r="F6" s="145"/>
      <c r="G6" s="149">
        <f ca="1">TODAY()</f>
        <v>45847</v>
      </c>
      <c r="H6" s="149"/>
      <c r="I6" s="121"/>
      <c r="K6" s="124"/>
      <c r="L6" s="124"/>
      <c r="M6" s="124"/>
      <c r="N6" s="124"/>
      <c r="O6" s="124"/>
      <c r="P6" s="124"/>
      <c r="Q6" s="124"/>
      <c r="R6"/>
      <c r="S6"/>
      <c r="T6"/>
      <c r="U6"/>
      <c r="V6"/>
      <c r="W6"/>
      <c r="X6"/>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row>
    <row r="7" spans="1:143" s="119" customFormat="1" ht="25" customHeight="1" x14ac:dyDescent="0.15">
      <c r="A7" s="116"/>
      <c r="B7" s="125" t="s">
        <v>6</v>
      </c>
      <c r="C7" s="125"/>
      <c r="D7" s="125"/>
      <c r="E7" s="145" t="s">
        <v>84</v>
      </c>
      <c r="F7" s="145"/>
      <c r="G7" s="150">
        <v>1</v>
      </c>
      <c r="H7" s="150"/>
      <c r="I7" s="118"/>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row>
    <row r="8" spans="1:143" s="1" customFormat="1" ht="29" customHeight="1" x14ac:dyDescent="0.15">
      <c r="A8" s="91"/>
      <c r="B8" s="139" t="s">
        <v>7</v>
      </c>
      <c r="C8" s="139"/>
      <c r="D8" s="139"/>
      <c r="F8" s="2"/>
      <c r="I8" s="94"/>
      <c r="K8" s="137">
        <f ca="1">K9</f>
        <v>45838</v>
      </c>
      <c r="L8" s="138"/>
      <c r="M8" s="138"/>
      <c r="N8" s="138"/>
      <c r="O8" s="138"/>
      <c r="P8" s="138"/>
      <c r="Q8" s="138"/>
      <c r="R8" s="137">
        <f ca="1">R9</f>
        <v>45845</v>
      </c>
      <c r="S8" s="138"/>
      <c r="T8" s="138"/>
      <c r="U8" s="138"/>
      <c r="V8" s="138"/>
      <c r="W8" s="138"/>
      <c r="X8" s="138"/>
      <c r="Y8" s="137">
        <f ca="1">Y9</f>
        <v>45852</v>
      </c>
      <c r="Z8" s="138"/>
      <c r="AA8" s="138"/>
      <c r="AB8" s="138"/>
      <c r="AC8" s="138"/>
      <c r="AD8" s="138"/>
      <c r="AE8" s="138"/>
      <c r="AF8" s="137">
        <f ca="1">AF9</f>
        <v>45859</v>
      </c>
      <c r="AG8" s="138"/>
      <c r="AH8" s="138"/>
      <c r="AI8" s="138"/>
      <c r="AJ8" s="138"/>
      <c r="AK8" s="138"/>
      <c r="AL8" s="138"/>
      <c r="AM8" s="137">
        <f ca="1">AM9</f>
        <v>45866</v>
      </c>
      <c r="AN8" s="138"/>
      <c r="AO8" s="138"/>
      <c r="AP8" s="138"/>
      <c r="AQ8" s="138"/>
      <c r="AR8" s="138"/>
      <c r="AS8" s="138"/>
      <c r="AT8" s="137">
        <f ca="1">AT9</f>
        <v>45873</v>
      </c>
      <c r="AU8" s="138"/>
      <c r="AV8" s="138"/>
      <c r="AW8" s="138"/>
      <c r="AX8" s="138"/>
      <c r="AY8" s="138"/>
      <c r="AZ8" s="138"/>
      <c r="BA8" s="127">
        <f ca="1">BA9</f>
        <v>45880</v>
      </c>
      <c r="BB8" s="128"/>
      <c r="BC8" s="128"/>
      <c r="BD8" s="128"/>
      <c r="BE8" s="128"/>
      <c r="BF8" s="128"/>
      <c r="BG8" s="129"/>
      <c r="BH8" s="127">
        <f ca="1">BH9</f>
        <v>45887</v>
      </c>
      <c r="BI8" s="128"/>
      <c r="BJ8" s="128"/>
      <c r="BK8" s="128"/>
      <c r="BL8" s="128"/>
      <c r="BM8" s="128"/>
      <c r="BN8" s="129"/>
      <c r="BO8" s="127">
        <f ca="1">BO9</f>
        <v>45894</v>
      </c>
      <c r="BP8" s="128"/>
      <c r="BQ8" s="128"/>
      <c r="BR8" s="128"/>
      <c r="BS8" s="128"/>
      <c r="BT8" s="128"/>
      <c r="BU8" s="129"/>
      <c r="BV8" s="127">
        <f ca="1">BV9</f>
        <v>45901</v>
      </c>
      <c r="BW8" s="128"/>
      <c r="BX8" s="128"/>
      <c r="BY8" s="128"/>
      <c r="BZ8" s="128"/>
      <c r="CA8" s="128"/>
      <c r="CB8" s="129"/>
      <c r="CC8" s="127">
        <f ca="1">CC9</f>
        <v>45908</v>
      </c>
      <c r="CD8" s="128"/>
      <c r="CE8" s="128"/>
      <c r="CF8" s="128"/>
      <c r="CG8" s="128"/>
      <c r="CH8" s="128"/>
      <c r="CI8" s="129"/>
      <c r="CJ8" s="127">
        <f ca="1">CJ9</f>
        <v>45915</v>
      </c>
      <c r="CK8" s="128"/>
      <c r="CL8" s="128"/>
      <c r="CM8" s="128"/>
      <c r="CN8" s="128"/>
      <c r="CO8" s="128"/>
      <c r="CP8" s="129"/>
      <c r="CQ8" s="127">
        <f ca="1">CQ9</f>
        <v>45922</v>
      </c>
      <c r="CR8" s="128"/>
      <c r="CS8" s="128"/>
      <c r="CT8" s="128"/>
      <c r="CU8" s="128"/>
      <c r="CV8" s="128"/>
      <c r="CW8" s="129"/>
      <c r="CX8" s="127">
        <f ca="1">CX9</f>
        <v>45929</v>
      </c>
      <c r="CY8" s="128"/>
      <c r="CZ8" s="128"/>
      <c r="DA8" s="128"/>
      <c r="DB8" s="128"/>
      <c r="DC8" s="128"/>
      <c r="DD8" s="129"/>
      <c r="DE8" s="127">
        <f ca="1">DE9</f>
        <v>45936</v>
      </c>
      <c r="DF8" s="128"/>
      <c r="DG8" s="128"/>
      <c r="DH8" s="128"/>
      <c r="DI8" s="128"/>
      <c r="DJ8" s="128"/>
      <c r="DK8" s="129"/>
      <c r="DL8" s="127">
        <f ca="1">DL9</f>
        <v>45943</v>
      </c>
      <c r="DM8" s="128"/>
      <c r="DN8" s="128"/>
      <c r="DO8" s="128"/>
      <c r="DP8" s="128"/>
      <c r="DQ8" s="128"/>
      <c r="DR8" s="129"/>
      <c r="DS8" s="127">
        <f ca="1">DS9</f>
        <v>45950</v>
      </c>
      <c r="DT8" s="128"/>
      <c r="DU8" s="128"/>
      <c r="DV8" s="128"/>
      <c r="DW8" s="128"/>
      <c r="DX8" s="128"/>
      <c r="DY8" s="129"/>
      <c r="DZ8" s="127">
        <f ca="1">DZ9</f>
        <v>45957</v>
      </c>
      <c r="EA8" s="128"/>
      <c r="EB8" s="128"/>
      <c r="EC8" s="128"/>
      <c r="ED8" s="128"/>
      <c r="EE8" s="128"/>
      <c r="EF8" s="129"/>
      <c r="EG8" s="127">
        <f ca="1">EG9</f>
        <v>45964</v>
      </c>
      <c r="EH8" s="128"/>
      <c r="EI8" s="128"/>
      <c r="EJ8" s="128"/>
      <c r="EK8" s="128"/>
      <c r="EL8" s="128"/>
      <c r="EM8" s="129"/>
    </row>
    <row r="9" spans="1:143" s="1" customFormat="1" ht="15" customHeight="1" x14ac:dyDescent="0.15">
      <c r="A9" s="131"/>
      <c r="B9" s="132" t="s">
        <v>15</v>
      </c>
      <c r="C9" s="132" t="s">
        <v>3</v>
      </c>
      <c r="D9" s="134" t="s">
        <v>4</v>
      </c>
      <c r="E9" s="136" t="s">
        <v>0</v>
      </c>
      <c r="F9" s="136" t="s">
        <v>1</v>
      </c>
      <c r="G9" s="136" t="s">
        <v>2</v>
      </c>
      <c r="H9" s="136" t="s">
        <v>9</v>
      </c>
      <c r="I9" s="95"/>
      <c r="K9" s="22">
        <f ca="1">Project_Start-WEEKDAY(Project_Start,1)+2+7*(Display_Week-1)</f>
        <v>45838</v>
      </c>
      <c r="L9" s="3">
        <f ca="1">K9+1</f>
        <v>45839</v>
      </c>
      <c r="M9" s="3">
        <f t="shared" ref="M9:AS9" ca="1" si="0">L9+1</f>
        <v>45840</v>
      </c>
      <c r="N9" s="3">
        <f t="shared" ca="1" si="0"/>
        <v>45841</v>
      </c>
      <c r="O9" s="3">
        <f t="shared" ca="1" si="0"/>
        <v>45842</v>
      </c>
      <c r="P9" s="3">
        <f t="shared" ca="1" si="0"/>
        <v>45843</v>
      </c>
      <c r="Q9" s="4">
        <f t="shared" ca="1" si="0"/>
        <v>45844</v>
      </c>
      <c r="R9" s="22">
        <f ca="1">Q9+1</f>
        <v>45845</v>
      </c>
      <c r="S9" s="3">
        <f ca="1">R9+1</f>
        <v>45846</v>
      </c>
      <c r="T9" s="3">
        <f t="shared" ca="1" si="0"/>
        <v>45847</v>
      </c>
      <c r="U9" s="3">
        <f t="shared" ca="1" si="0"/>
        <v>45848</v>
      </c>
      <c r="V9" s="3">
        <f t="shared" ca="1" si="0"/>
        <v>45849</v>
      </c>
      <c r="W9" s="3">
        <f t="shared" ca="1" si="0"/>
        <v>45850</v>
      </c>
      <c r="X9" s="4">
        <f t="shared" ca="1" si="0"/>
        <v>45851</v>
      </c>
      <c r="Y9" s="22">
        <f ca="1">X9+1</f>
        <v>45852</v>
      </c>
      <c r="Z9" s="3">
        <f ca="1">Y9+1</f>
        <v>45853</v>
      </c>
      <c r="AA9" s="3">
        <f t="shared" ca="1" si="0"/>
        <v>45854</v>
      </c>
      <c r="AB9" s="3">
        <f t="shared" ca="1" si="0"/>
        <v>45855</v>
      </c>
      <c r="AC9" s="3">
        <f t="shared" ca="1" si="0"/>
        <v>45856</v>
      </c>
      <c r="AD9" s="3">
        <f t="shared" ca="1" si="0"/>
        <v>45857</v>
      </c>
      <c r="AE9" s="4">
        <f t="shared" ca="1" si="0"/>
        <v>45858</v>
      </c>
      <c r="AF9" s="22">
        <f ca="1">AE9+1</f>
        <v>45859</v>
      </c>
      <c r="AG9" s="3">
        <f ca="1">AF9+1</f>
        <v>45860</v>
      </c>
      <c r="AH9" s="3">
        <f t="shared" ca="1" si="0"/>
        <v>45861</v>
      </c>
      <c r="AI9" s="3">
        <f t="shared" ca="1" si="0"/>
        <v>45862</v>
      </c>
      <c r="AJ9" s="3">
        <f t="shared" ca="1" si="0"/>
        <v>45863</v>
      </c>
      <c r="AK9" s="3">
        <f t="shared" ca="1" si="0"/>
        <v>45864</v>
      </c>
      <c r="AL9" s="4">
        <f t="shared" ca="1" si="0"/>
        <v>45865</v>
      </c>
      <c r="AM9" s="22">
        <f ca="1">AL9+1</f>
        <v>45866</v>
      </c>
      <c r="AN9" s="3">
        <f ca="1">AM9+1</f>
        <v>45867</v>
      </c>
      <c r="AO9" s="3">
        <f t="shared" ca="1" si="0"/>
        <v>45868</v>
      </c>
      <c r="AP9" s="3">
        <f t="shared" ca="1" si="0"/>
        <v>45869</v>
      </c>
      <c r="AQ9" s="3">
        <f t="shared" ca="1" si="0"/>
        <v>45870</v>
      </c>
      <c r="AR9" s="3">
        <f t="shared" ca="1" si="0"/>
        <v>45871</v>
      </c>
      <c r="AS9" s="4">
        <f t="shared" ca="1" si="0"/>
        <v>45872</v>
      </c>
      <c r="AT9" s="22">
        <f ca="1">AS9+1</f>
        <v>45873</v>
      </c>
      <c r="AU9" s="3">
        <f ca="1">AT9+1</f>
        <v>45874</v>
      </c>
      <c r="AV9" s="3">
        <f t="shared" ref="AV9:AZ9" ca="1" si="1">AU9+1</f>
        <v>45875</v>
      </c>
      <c r="AW9" s="3">
        <f t="shared" ca="1" si="1"/>
        <v>45876</v>
      </c>
      <c r="AX9" s="3">
        <f t="shared" ca="1" si="1"/>
        <v>45877</v>
      </c>
      <c r="AY9" s="3">
        <f t="shared" ca="1" si="1"/>
        <v>45878</v>
      </c>
      <c r="AZ9" s="4">
        <f t="shared" ca="1" si="1"/>
        <v>45879</v>
      </c>
      <c r="BA9" s="22">
        <f ca="1">AZ9+1</f>
        <v>45880</v>
      </c>
      <c r="BB9" s="3">
        <f ca="1">BA9+1</f>
        <v>45881</v>
      </c>
      <c r="BC9" s="3">
        <f t="shared" ref="BC9:BG9" ca="1" si="2">BB9+1</f>
        <v>45882</v>
      </c>
      <c r="BD9" s="3">
        <f t="shared" ca="1" si="2"/>
        <v>45883</v>
      </c>
      <c r="BE9" s="3">
        <f t="shared" ca="1" si="2"/>
        <v>45884</v>
      </c>
      <c r="BF9" s="3">
        <f t="shared" ca="1" si="2"/>
        <v>45885</v>
      </c>
      <c r="BG9" s="4">
        <f t="shared" ca="1" si="2"/>
        <v>45886</v>
      </c>
      <c r="BH9" s="22">
        <f ca="1">BG9+1</f>
        <v>45887</v>
      </c>
      <c r="BI9" s="3">
        <f ca="1">BH9+1</f>
        <v>45888</v>
      </c>
      <c r="BJ9" s="3">
        <f t="shared" ref="BJ9:BN9" ca="1" si="3">BI9+1</f>
        <v>45889</v>
      </c>
      <c r="BK9" s="3">
        <f t="shared" ca="1" si="3"/>
        <v>45890</v>
      </c>
      <c r="BL9" s="3">
        <f t="shared" ca="1" si="3"/>
        <v>45891</v>
      </c>
      <c r="BM9" s="3">
        <f t="shared" ca="1" si="3"/>
        <v>45892</v>
      </c>
      <c r="BN9" s="4">
        <f t="shared" ca="1" si="3"/>
        <v>45893</v>
      </c>
      <c r="BO9" s="22">
        <f ca="1">BN9+1</f>
        <v>45894</v>
      </c>
      <c r="BP9" s="3">
        <f ca="1">BO9+1</f>
        <v>45895</v>
      </c>
      <c r="BQ9" s="3">
        <f t="shared" ref="BQ9:BU9" ca="1" si="4">BP9+1</f>
        <v>45896</v>
      </c>
      <c r="BR9" s="3">
        <f t="shared" ca="1" si="4"/>
        <v>45897</v>
      </c>
      <c r="BS9" s="3">
        <f t="shared" ca="1" si="4"/>
        <v>45898</v>
      </c>
      <c r="BT9" s="3">
        <f t="shared" ca="1" si="4"/>
        <v>45899</v>
      </c>
      <c r="BU9" s="4">
        <f t="shared" ca="1" si="4"/>
        <v>45900</v>
      </c>
      <c r="BV9" s="22">
        <f ca="1">BU9+1</f>
        <v>45901</v>
      </c>
      <c r="BW9" s="3">
        <f ca="1">BV9+1</f>
        <v>45902</v>
      </c>
      <c r="BX9" s="3">
        <f t="shared" ref="BX9:CB9" ca="1" si="5">BW9+1</f>
        <v>45903</v>
      </c>
      <c r="BY9" s="3">
        <f t="shared" ca="1" si="5"/>
        <v>45904</v>
      </c>
      <c r="BZ9" s="3">
        <f t="shared" ca="1" si="5"/>
        <v>45905</v>
      </c>
      <c r="CA9" s="3">
        <f t="shared" ca="1" si="5"/>
        <v>45906</v>
      </c>
      <c r="CB9" s="4">
        <f t="shared" ca="1" si="5"/>
        <v>45907</v>
      </c>
      <c r="CC9" s="22">
        <f ca="1">CB9+1</f>
        <v>45908</v>
      </c>
      <c r="CD9" s="3">
        <f ca="1">CC9+1</f>
        <v>45909</v>
      </c>
      <c r="CE9" s="3">
        <f t="shared" ref="CE9:CI9" ca="1" si="6">CD9+1</f>
        <v>45910</v>
      </c>
      <c r="CF9" s="3">
        <f t="shared" ca="1" si="6"/>
        <v>45911</v>
      </c>
      <c r="CG9" s="3">
        <f t="shared" ca="1" si="6"/>
        <v>45912</v>
      </c>
      <c r="CH9" s="3">
        <f t="shared" ca="1" si="6"/>
        <v>45913</v>
      </c>
      <c r="CI9" s="4">
        <f t="shared" ca="1" si="6"/>
        <v>45914</v>
      </c>
      <c r="CJ9" s="22">
        <f ca="1">CI9+1</f>
        <v>45915</v>
      </c>
      <c r="CK9" s="3">
        <f ca="1">CJ9+1</f>
        <v>45916</v>
      </c>
      <c r="CL9" s="3">
        <f t="shared" ref="CL9:CP9" ca="1" si="7">CK9+1</f>
        <v>45917</v>
      </c>
      <c r="CM9" s="3">
        <f t="shared" ca="1" si="7"/>
        <v>45918</v>
      </c>
      <c r="CN9" s="3">
        <f t="shared" ca="1" si="7"/>
        <v>45919</v>
      </c>
      <c r="CO9" s="3">
        <f t="shared" ca="1" si="7"/>
        <v>45920</v>
      </c>
      <c r="CP9" s="4">
        <f t="shared" ca="1" si="7"/>
        <v>45921</v>
      </c>
      <c r="CQ9" s="22">
        <f ca="1">CP9+1</f>
        <v>45922</v>
      </c>
      <c r="CR9" s="3">
        <f ca="1">CQ9+1</f>
        <v>45923</v>
      </c>
      <c r="CS9" s="3">
        <f t="shared" ref="CS9:CW9" ca="1" si="8">CR9+1</f>
        <v>45924</v>
      </c>
      <c r="CT9" s="3">
        <f t="shared" ca="1" si="8"/>
        <v>45925</v>
      </c>
      <c r="CU9" s="3">
        <f t="shared" ca="1" si="8"/>
        <v>45926</v>
      </c>
      <c r="CV9" s="3">
        <f t="shared" ca="1" si="8"/>
        <v>45927</v>
      </c>
      <c r="CW9" s="4">
        <f t="shared" ca="1" si="8"/>
        <v>45928</v>
      </c>
      <c r="CX9" s="22">
        <f ca="1">CW9+1</f>
        <v>45929</v>
      </c>
      <c r="CY9" s="3">
        <f ca="1">CX9+1</f>
        <v>45930</v>
      </c>
      <c r="CZ9" s="3">
        <f t="shared" ref="CZ9:DD9" ca="1" si="9">CY9+1</f>
        <v>45931</v>
      </c>
      <c r="DA9" s="3">
        <f t="shared" ca="1" si="9"/>
        <v>45932</v>
      </c>
      <c r="DB9" s="3">
        <f t="shared" ca="1" si="9"/>
        <v>45933</v>
      </c>
      <c r="DC9" s="3">
        <f t="shared" ca="1" si="9"/>
        <v>45934</v>
      </c>
      <c r="DD9" s="4">
        <f t="shared" ca="1" si="9"/>
        <v>45935</v>
      </c>
      <c r="DE9" s="22">
        <f ca="1">DD9+1</f>
        <v>45936</v>
      </c>
      <c r="DF9" s="3">
        <f ca="1">DE9+1</f>
        <v>45937</v>
      </c>
      <c r="DG9" s="3">
        <f t="shared" ref="DG9:DK9" ca="1" si="10">DF9+1</f>
        <v>45938</v>
      </c>
      <c r="DH9" s="3">
        <f t="shared" ca="1" si="10"/>
        <v>45939</v>
      </c>
      <c r="DI9" s="3">
        <f t="shared" ca="1" si="10"/>
        <v>45940</v>
      </c>
      <c r="DJ9" s="3">
        <f t="shared" ca="1" si="10"/>
        <v>45941</v>
      </c>
      <c r="DK9" s="4">
        <f t="shared" ca="1" si="10"/>
        <v>45942</v>
      </c>
      <c r="DL9" s="22">
        <f ca="1">DK9+1</f>
        <v>45943</v>
      </c>
      <c r="DM9" s="3">
        <f ca="1">DL9+1</f>
        <v>45944</v>
      </c>
      <c r="DN9" s="3">
        <f t="shared" ref="DN9:DR9" ca="1" si="11">DM9+1</f>
        <v>45945</v>
      </c>
      <c r="DO9" s="3">
        <f t="shared" ca="1" si="11"/>
        <v>45946</v>
      </c>
      <c r="DP9" s="3">
        <f t="shared" ca="1" si="11"/>
        <v>45947</v>
      </c>
      <c r="DQ9" s="3">
        <f t="shared" ca="1" si="11"/>
        <v>45948</v>
      </c>
      <c r="DR9" s="4">
        <f t="shared" ca="1" si="11"/>
        <v>45949</v>
      </c>
      <c r="DS9" s="22">
        <f ca="1">DR9+1</f>
        <v>45950</v>
      </c>
      <c r="DT9" s="3">
        <f ca="1">DS9+1</f>
        <v>45951</v>
      </c>
      <c r="DU9" s="3">
        <f t="shared" ref="DU9:DY9" ca="1" si="12">DT9+1</f>
        <v>45952</v>
      </c>
      <c r="DV9" s="3">
        <f t="shared" ca="1" si="12"/>
        <v>45953</v>
      </c>
      <c r="DW9" s="3">
        <f t="shared" ca="1" si="12"/>
        <v>45954</v>
      </c>
      <c r="DX9" s="3">
        <f t="shared" ca="1" si="12"/>
        <v>45955</v>
      </c>
      <c r="DY9" s="4">
        <f t="shared" ca="1" si="12"/>
        <v>45956</v>
      </c>
      <c r="DZ9" s="22">
        <f ca="1">DY9+1</f>
        <v>45957</v>
      </c>
      <c r="EA9" s="3">
        <f ca="1">DZ9+1</f>
        <v>45958</v>
      </c>
      <c r="EB9" s="3">
        <f t="shared" ref="EB9:EF9" ca="1" si="13">EA9+1</f>
        <v>45959</v>
      </c>
      <c r="EC9" s="3">
        <f t="shared" ca="1" si="13"/>
        <v>45960</v>
      </c>
      <c r="ED9" s="3">
        <f t="shared" ca="1" si="13"/>
        <v>45961</v>
      </c>
      <c r="EE9" s="3">
        <f t="shared" ca="1" si="13"/>
        <v>45962</v>
      </c>
      <c r="EF9" s="4">
        <f t="shared" ca="1" si="13"/>
        <v>45963</v>
      </c>
      <c r="EG9" s="22">
        <f ca="1">EF9+1</f>
        <v>45964</v>
      </c>
      <c r="EH9" s="3">
        <f ca="1">EG9+1</f>
        <v>45965</v>
      </c>
      <c r="EI9" s="3">
        <f t="shared" ref="EI9:EM9" ca="1" si="14">EH9+1</f>
        <v>45966</v>
      </c>
      <c r="EJ9" s="3">
        <f t="shared" ca="1" si="14"/>
        <v>45967</v>
      </c>
      <c r="EK9" s="3">
        <f t="shared" ca="1" si="14"/>
        <v>45968</v>
      </c>
      <c r="EL9" s="3">
        <f t="shared" ca="1" si="14"/>
        <v>45969</v>
      </c>
      <c r="EM9" s="4">
        <f t="shared" ca="1" si="14"/>
        <v>45970</v>
      </c>
    </row>
    <row r="10" spans="1:143" s="1" customFormat="1" ht="15" customHeight="1" thickBot="1" x14ac:dyDescent="0.2">
      <c r="A10" s="131"/>
      <c r="B10" s="133"/>
      <c r="C10" s="133"/>
      <c r="D10" s="135"/>
      <c r="E10" s="135"/>
      <c r="F10" s="135"/>
      <c r="G10" s="135"/>
      <c r="H10" s="135"/>
      <c r="I10" s="94"/>
      <c r="K10" s="29" t="str">
        <f t="shared" ref="K10:BV10" ca="1" si="15">LEFT(TEXT(K9,"ddd"),1)</f>
        <v>M</v>
      </c>
      <c r="L10" s="30" t="str">
        <f t="shared" ca="1" si="15"/>
        <v>T</v>
      </c>
      <c r="M10" s="30" t="str">
        <f t="shared" ca="1" si="15"/>
        <v>W</v>
      </c>
      <c r="N10" s="30" t="str">
        <f t="shared" ca="1" si="15"/>
        <v>T</v>
      </c>
      <c r="O10" s="30" t="str">
        <f t="shared" ca="1" si="15"/>
        <v>F</v>
      </c>
      <c r="P10" s="30" t="str">
        <f t="shared" ca="1" si="15"/>
        <v>S</v>
      </c>
      <c r="Q10" s="30" t="str">
        <f t="shared" ca="1" si="15"/>
        <v>S</v>
      </c>
      <c r="R10" s="29" t="str">
        <f t="shared" ca="1" si="15"/>
        <v>M</v>
      </c>
      <c r="S10" s="30" t="str">
        <f t="shared" ca="1" si="15"/>
        <v>T</v>
      </c>
      <c r="T10" s="30" t="str">
        <f t="shared" ca="1" si="15"/>
        <v>W</v>
      </c>
      <c r="U10" s="30" t="str">
        <f t="shared" ca="1" si="15"/>
        <v>T</v>
      </c>
      <c r="V10" s="30" t="str">
        <f t="shared" ca="1" si="15"/>
        <v>F</v>
      </c>
      <c r="W10" s="30" t="str">
        <f t="shared" ca="1" si="15"/>
        <v>S</v>
      </c>
      <c r="X10" s="30" t="str">
        <f t="shared" ca="1" si="15"/>
        <v>S</v>
      </c>
      <c r="Y10" s="29" t="str">
        <f t="shared" ca="1" si="15"/>
        <v>M</v>
      </c>
      <c r="Z10" s="30" t="str">
        <f t="shared" ca="1" si="15"/>
        <v>T</v>
      </c>
      <c r="AA10" s="30" t="str">
        <f t="shared" ca="1" si="15"/>
        <v>W</v>
      </c>
      <c r="AB10" s="30" t="str">
        <f t="shared" ca="1" si="15"/>
        <v>T</v>
      </c>
      <c r="AC10" s="30" t="str">
        <f t="shared" ca="1" si="15"/>
        <v>F</v>
      </c>
      <c r="AD10" s="30" t="str">
        <f t="shared" ca="1" si="15"/>
        <v>S</v>
      </c>
      <c r="AE10" s="30" t="str">
        <f t="shared" ca="1" si="15"/>
        <v>S</v>
      </c>
      <c r="AF10" s="29" t="str">
        <f t="shared" ca="1" si="15"/>
        <v>M</v>
      </c>
      <c r="AG10" s="30" t="str">
        <f t="shared" ca="1" si="15"/>
        <v>T</v>
      </c>
      <c r="AH10" s="30" t="str">
        <f t="shared" ca="1" si="15"/>
        <v>W</v>
      </c>
      <c r="AI10" s="30" t="str">
        <f t="shared" ca="1" si="15"/>
        <v>T</v>
      </c>
      <c r="AJ10" s="30" t="str">
        <f t="shared" ca="1" si="15"/>
        <v>F</v>
      </c>
      <c r="AK10" s="30" t="str">
        <f t="shared" ca="1" si="15"/>
        <v>S</v>
      </c>
      <c r="AL10" s="30" t="str">
        <f t="shared" ca="1" si="15"/>
        <v>S</v>
      </c>
      <c r="AM10" s="29" t="str">
        <f t="shared" ca="1" si="15"/>
        <v>M</v>
      </c>
      <c r="AN10" s="30" t="str">
        <f t="shared" ca="1" si="15"/>
        <v>T</v>
      </c>
      <c r="AO10" s="30" t="str">
        <f t="shared" ca="1" si="15"/>
        <v>W</v>
      </c>
      <c r="AP10" s="30" t="str">
        <f t="shared" ca="1" si="15"/>
        <v>T</v>
      </c>
      <c r="AQ10" s="30" t="str">
        <f t="shared" ca="1" si="15"/>
        <v>F</v>
      </c>
      <c r="AR10" s="30" t="str">
        <f t="shared" ca="1" si="15"/>
        <v>S</v>
      </c>
      <c r="AS10" s="30" t="str">
        <f t="shared" ca="1" si="15"/>
        <v>S</v>
      </c>
      <c r="AT10" s="29" t="str">
        <f t="shared" ca="1" si="15"/>
        <v>M</v>
      </c>
      <c r="AU10" s="30" t="str">
        <f t="shared" ca="1" si="15"/>
        <v>T</v>
      </c>
      <c r="AV10" s="30" t="str">
        <f t="shared" ca="1" si="15"/>
        <v>W</v>
      </c>
      <c r="AW10" s="30" t="str">
        <f t="shared" ca="1" si="15"/>
        <v>T</v>
      </c>
      <c r="AX10" s="30" t="str">
        <f t="shared" ca="1" si="15"/>
        <v>F</v>
      </c>
      <c r="AY10" s="30" t="str">
        <f t="shared" ca="1" si="15"/>
        <v>S</v>
      </c>
      <c r="AZ10" s="30" t="str">
        <f t="shared" ca="1" si="15"/>
        <v>S</v>
      </c>
      <c r="BA10" s="29" t="str">
        <f t="shared" ca="1" si="15"/>
        <v>M</v>
      </c>
      <c r="BB10" s="30" t="str">
        <f t="shared" ca="1" si="15"/>
        <v>T</v>
      </c>
      <c r="BC10" s="30" t="str">
        <f t="shared" ca="1" si="15"/>
        <v>W</v>
      </c>
      <c r="BD10" s="30" t="str">
        <f t="shared" ca="1" si="15"/>
        <v>T</v>
      </c>
      <c r="BE10" s="30" t="str">
        <f t="shared" ca="1" si="15"/>
        <v>F</v>
      </c>
      <c r="BF10" s="30" t="str">
        <f t="shared" ca="1" si="15"/>
        <v>S</v>
      </c>
      <c r="BG10" s="30" t="str">
        <f t="shared" ca="1" si="15"/>
        <v>S</v>
      </c>
      <c r="BH10" s="29" t="str">
        <f t="shared" ca="1" si="15"/>
        <v>M</v>
      </c>
      <c r="BI10" s="30" t="str">
        <f t="shared" ca="1" si="15"/>
        <v>T</v>
      </c>
      <c r="BJ10" s="30" t="str">
        <f t="shared" ca="1" si="15"/>
        <v>W</v>
      </c>
      <c r="BK10" s="30" t="str">
        <f t="shared" ca="1" si="15"/>
        <v>T</v>
      </c>
      <c r="BL10" s="30" t="str">
        <f t="shared" ca="1" si="15"/>
        <v>F</v>
      </c>
      <c r="BM10" s="30" t="str">
        <f t="shared" ca="1" si="15"/>
        <v>S</v>
      </c>
      <c r="BN10" s="30" t="str">
        <f t="shared" ca="1" si="15"/>
        <v>S</v>
      </c>
      <c r="BO10" s="29" t="str">
        <f t="shared" ca="1" si="15"/>
        <v>M</v>
      </c>
      <c r="BP10" s="30" t="str">
        <f t="shared" ca="1" si="15"/>
        <v>T</v>
      </c>
      <c r="BQ10" s="30" t="str">
        <f t="shared" ca="1" si="15"/>
        <v>W</v>
      </c>
      <c r="BR10" s="30" t="str">
        <f t="shared" ca="1" si="15"/>
        <v>T</v>
      </c>
      <c r="BS10" s="30" t="str">
        <f t="shared" ca="1" si="15"/>
        <v>F</v>
      </c>
      <c r="BT10" s="30" t="str">
        <f t="shared" ca="1" si="15"/>
        <v>S</v>
      </c>
      <c r="BU10" s="30" t="str">
        <f t="shared" ca="1" si="15"/>
        <v>S</v>
      </c>
      <c r="BV10" s="29" t="str">
        <f t="shared" ca="1" si="15"/>
        <v>M</v>
      </c>
      <c r="BW10" s="30" t="str">
        <f t="shared" ref="BW10:EH10" ca="1" si="16">LEFT(TEXT(BW9,"ddd"),1)</f>
        <v>T</v>
      </c>
      <c r="BX10" s="30" t="str">
        <f t="shared" ca="1" si="16"/>
        <v>W</v>
      </c>
      <c r="BY10" s="30" t="str">
        <f t="shared" ca="1" si="16"/>
        <v>T</v>
      </c>
      <c r="BZ10" s="30" t="str">
        <f t="shared" ca="1" si="16"/>
        <v>F</v>
      </c>
      <c r="CA10" s="30" t="str">
        <f t="shared" ca="1" si="16"/>
        <v>S</v>
      </c>
      <c r="CB10" s="30" t="str">
        <f t="shared" ca="1" si="16"/>
        <v>S</v>
      </c>
      <c r="CC10" s="29" t="str">
        <f t="shared" ca="1" si="16"/>
        <v>M</v>
      </c>
      <c r="CD10" s="30" t="str">
        <f t="shared" ca="1" si="16"/>
        <v>T</v>
      </c>
      <c r="CE10" s="30" t="str">
        <f t="shared" ca="1" si="16"/>
        <v>W</v>
      </c>
      <c r="CF10" s="30" t="str">
        <f t="shared" ca="1" si="16"/>
        <v>T</v>
      </c>
      <c r="CG10" s="30" t="str">
        <f t="shared" ca="1" si="16"/>
        <v>F</v>
      </c>
      <c r="CH10" s="30" t="str">
        <f t="shared" ca="1" si="16"/>
        <v>S</v>
      </c>
      <c r="CI10" s="30" t="str">
        <f t="shared" ca="1" si="16"/>
        <v>S</v>
      </c>
      <c r="CJ10" s="29" t="str">
        <f t="shared" ca="1" si="16"/>
        <v>M</v>
      </c>
      <c r="CK10" s="30" t="str">
        <f t="shared" ca="1" si="16"/>
        <v>T</v>
      </c>
      <c r="CL10" s="30" t="str">
        <f t="shared" ca="1" si="16"/>
        <v>W</v>
      </c>
      <c r="CM10" s="30" t="str">
        <f t="shared" ca="1" si="16"/>
        <v>T</v>
      </c>
      <c r="CN10" s="30" t="str">
        <f t="shared" ca="1" si="16"/>
        <v>F</v>
      </c>
      <c r="CO10" s="30" t="str">
        <f t="shared" ca="1" si="16"/>
        <v>S</v>
      </c>
      <c r="CP10" s="30" t="str">
        <f t="shared" ca="1" si="16"/>
        <v>S</v>
      </c>
      <c r="CQ10" s="29" t="str">
        <f t="shared" ca="1" si="16"/>
        <v>M</v>
      </c>
      <c r="CR10" s="30" t="str">
        <f t="shared" ca="1" si="16"/>
        <v>T</v>
      </c>
      <c r="CS10" s="30" t="str">
        <f t="shared" ca="1" si="16"/>
        <v>W</v>
      </c>
      <c r="CT10" s="30" t="str">
        <f t="shared" ca="1" si="16"/>
        <v>T</v>
      </c>
      <c r="CU10" s="30" t="str">
        <f t="shared" ca="1" si="16"/>
        <v>F</v>
      </c>
      <c r="CV10" s="30" t="str">
        <f t="shared" ca="1" si="16"/>
        <v>S</v>
      </c>
      <c r="CW10" s="30" t="str">
        <f t="shared" ca="1" si="16"/>
        <v>S</v>
      </c>
      <c r="CX10" s="29" t="str">
        <f t="shared" ca="1" si="16"/>
        <v>M</v>
      </c>
      <c r="CY10" s="30" t="str">
        <f t="shared" ca="1" si="16"/>
        <v>T</v>
      </c>
      <c r="CZ10" s="30" t="str">
        <f t="shared" ca="1" si="16"/>
        <v>W</v>
      </c>
      <c r="DA10" s="30" t="str">
        <f t="shared" ca="1" si="16"/>
        <v>T</v>
      </c>
      <c r="DB10" s="30" t="str">
        <f t="shared" ca="1" si="16"/>
        <v>F</v>
      </c>
      <c r="DC10" s="30" t="str">
        <f t="shared" ca="1" si="16"/>
        <v>S</v>
      </c>
      <c r="DD10" s="30" t="str">
        <f t="shared" ca="1" si="16"/>
        <v>S</v>
      </c>
      <c r="DE10" s="29" t="str">
        <f t="shared" ca="1" si="16"/>
        <v>M</v>
      </c>
      <c r="DF10" s="30" t="str">
        <f t="shared" ca="1" si="16"/>
        <v>T</v>
      </c>
      <c r="DG10" s="30" t="str">
        <f t="shared" ca="1" si="16"/>
        <v>W</v>
      </c>
      <c r="DH10" s="30" t="str">
        <f t="shared" ca="1" si="16"/>
        <v>T</v>
      </c>
      <c r="DI10" s="30" t="str">
        <f t="shared" ca="1" si="16"/>
        <v>F</v>
      </c>
      <c r="DJ10" s="30" t="str">
        <f t="shared" ca="1" si="16"/>
        <v>S</v>
      </c>
      <c r="DK10" s="30" t="str">
        <f t="shared" ca="1" si="16"/>
        <v>S</v>
      </c>
      <c r="DL10" s="29" t="str">
        <f t="shared" ca="1" si="16"/>
        <v>M</v>
      </c>
      <c r="DM10" s="30" t="str">
        <f t="shared" ca="1" si="16"/>
        <v>T</v>
      </c>
      <c r="DN10" s="30" t="str">
        <f t="shared" ca="1" si="16"/>
        <v>W</v>
      </c>
      <c r="DO10" s="30" t="str">
        <f t="shared" ca="1" si="16"/>
        <v>T</v>
      </c>
      <c r="DP10" s="30" t="str">
        <f t="shared" ca="1" si="16"/>
        <v>F</v>
      </c>
      <c r="DQ10" s="30" t="str">
        <f t="shared" ca="1" si="16"/>
        <v>S</v>
      </c>
      <c r="DR10" s="30" t="str">
        <f t="shared" ca="1" si="16"/>
        <v>S</v>
      </c>
      <c r="DS10" s="29" t="str">
        <f t="shared" ca="1" si="16"/>
        <v>M</v>
      </c>
      <c r="DT10" s="30" t="str">
        <f t="shared" ca="1" si="16"/>
        <v>T</v>
      </c>
      <c r="DU10" s="30" t="str">
        <f t="shared" ca="1" si="16"/>
        <v>W</v>
      </c>
      <c r="DV10" s="30" t="str">
        <f t="shared" ca="1" si="16"/>
        <v>T</v>
      </c>
      <c r="DW10" s="30" t="str">
        <f t="shared" ca="1" si="16"/>
        <v>F</v>
      </c>
      <c r="DX10" s="30" t="str">
        <f t="shared" ca="1" si="16"/>
        <v>S</v>
      </c>
      <c r="DY10" s="30" t="str">
        <f t="shared" ca="1" si="16"/>
        <v>S</v>
      </c>
      <c r="DZ10" s="29" t="str">
        <f t="shared" ca="1" si="16"/>
        <v>M</v>
      </c>
      <c r="EA10" s="30" t="str">
        <f t="shared" ca="1" si="16"/>
        <v>T</v>
      </c>
      <c r="EB10" s="30" t="str">
        <f t="shared" ca="1" si="16"/>
        <v>W</v>
      </c>
      <c r="EC10" s="30" t="str">
        <f t="shared" ca="1" si="16"/>
        <v>T</v>
      </c>
      <c r="ED10" s="30" t="str">
        <f t="shared" ca="1" si="16"/>
        <v>F</v>
      </c>
      <c r="EE10" s="30" t="str">
        <f t="shared" ca="1" si="16"/>
        <v>S</v>
      </c>
      <c r="EF10" s="30" t="str">
        <f t="shared" ca="1" si="16"/>
        <v>S</v>
      </c>
      <c r="EG10" s="29" t="str">
        <f t="shared" ca="1" si="16"/>
        <v>M</v>
      </c>
      <c r="EH10" s="30" t="str">
        <f t="shared" ca="1" si="16"/>
        <v>T</v>
      </c>
      <c r="EI10" s="30" t="str">
        <f t="shared" ref="EI10:EM10" ca="1" si="17">LEFT(TEXT(EI9,"ddd"),1)</f>
        <v>W</v>
      </c>
      <c r="EJ10" s="30" t="str">
        <f t="shared" ca="1" si="17"/>
        <v>T</v>
      </c>
      <c r="EK10" s="30" t="str">
        <f t="shared" ca="1" si="17"/>
        <v>F</v>
      </c>
      <c r="EL10" s="30" t="str">
        <f t="shared" ca="1" si="17"/>
        <v>S</v>
      </c>
      <c r="EM10" s="30" t="str">
        <f t="shared" ca="1" si="17"/>
        <v>S</v>
      </c>
    </row>
    <row r="11" spans="1:143" s="54" customFormat="1" ht="30" customHeight="1" thickBot="1" x14ac:dyDescent="0.2">
      <c r="A11" s="91"/>
      <c r="B11" s="46" t="s">
        <v>14</v>
      </c>
      <c r="C11" s="46"/>
      <c r="D11" s="47"/>
      <c r="E11" s="48"/>
      <c r="F11" s="49"/>
      <c r="G11" s="50"/>
      <c r="H11" s="51"/>
      <c r="I11" s="96"/>
      <c r="J11" s="52" t="str">
        <f t="shared" ref="J11:J41" si="18">IF(OR(ISBLANK(task_start),ISBLANK(task_end)),"",task_end-task_start+1)</f>
        <v/>
      </c>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row>
    <row r="12" spans="1:143" s="8" customFormat="1" ht="30" customHeight="1" thickBot="1" x14ac:dyDescent="0.2">
      <c r="A12" s="91"/>
      <c r="B12" s="31">
        <v>1</v>
      </c>
      <c r="C12" s="31" t="s">
        <v>16</v>
      </c>
      <c r="D12" s="10" t="s">
        <v>40</v>
      </c>
      <c r="E12" s="11">
        <v>1</v>
      </c>
      <c r="F12" s="5">
        <f ca="1">+G5</f>
        <v>45837</v>
      </c>
      <c r="G12" s="5">
        <f ca="1">+F12+H12-1</f>
        <v>45838</v>
      </c>
      <c r="H12" s="21">
        <v>2</v>
      </c>
      <c r="I12" s="97"/>
      <c r="J12" s="6">
        <f t="shared" ca="1" si="18"/>
        <v>2</v>
      </c>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row>
    <row r="13" spans="1:143" s="8" customFormat="1" ht="30" customHeight="1" thickBot="1" x14ac:dyDescent="0.2">
      <c r="A13" s="91"/>
      <c r="B13" s="31">
        <v>2</v>
      </c>
      <c r="C13" s="31" t="s">
        <v>17</v>
      </c>
      <c r="D13" s="10" t="s">
        <v>118</v>
      </c>
      <c r="E13" s="11">
        <v>0.9</v>
      </c>
      <c r="F13" s="5">
        <f ca="1">F12+2</f>
        <v>45839</v>
      </c>
      <c r="G13" s="5">
        <f t="shared" ref="G13:G23" ca="1" si="19">+F13+H13-1</f>
        <v>45853</v>
      </c>
      <c r="H13" s="21">
        <v>15</v>
      </c>
      <c r="I13" s="97"/>
      <c r="J13" s="6"/>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row>
    <row r="14" spans="1:143" s="8" customFormat="1" ht="30" customHeight="1" thickBot="1" x14ac:dyDescent="0.2">
      <c r="A14" s="91"/>
      <c r="B14" s="31">
        <v>3</v>
      </c>
      <c r="C14" s="31" t="s">
        <v>18</v>
      </c>
      <c r="D14" s="10" t="s">
        <v>23</v>
      </c>
      <c r="E14" s="11">
        <v>0.8</v>
      </c>
      <c r="F14" s="5">
        <f ca="1">F13+3</f>
        <v>45842</v>
      </c>
      <c r="G14" s="5">
        <f t="shared" ca="1" si="19"/>
        <v>45856</v>
      </c>
      <c r="H14" s="21">
        <v>15</v>
      </c>
      <c r="I14" s="97"/>
      <c r="J14" s="6"/>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row>
    <row r="15" spans="1:143" s="8" customFormat="1" ht="30" customHeight="1" thickBot="1" x14ac:dyDescent="0.2">
      <c r="A15" s="91"/>
      <c r="B15" s="34">
        <f>+B14+0.1</f>
        <v>3.1</v>
      </c>
      <c r="C15" s="34" t="s">
        <v>64</v>
      </c>
      <c r="D15" s="10" t="s">
        <v>24</v>
      </c>
      <c r="E15" s="11">
        <v>0.7</v>
      </c>
      <c r="F15" s="5">
        <f ca="1">F14+4</f>
        <v>45846</v>
      </c>
      <c r="G15" s="5">
        <f t="shared" ca="1" si="19"/>
        <v>45855</v>
      </c>
      <c r="H15" s="21">
        <v>10</v>
      </c>
      <c r="I15" s="97"/>
      <c r="J15" s="6"/>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row>
    <row r="16" spans="1:143" s="8" customFormat="1" ht="30" customHeight="1" thickBot="1" x14ac:dyDescent="0.2">
      <c r="A16" s="91"/>
      <c r="B16" s="34">
        <f t="shared" ref="B16:B17" si="20">+B15+0.1</f>
        <v>3.2</v>
      </c>
      <c r="C16" s="34" t="s">
        <v>32</v>
      </c>
      <c r="D16" s="10" t="s">
        <v>35</v>
      </c>
      <c r="E16" s="11">
        <v>0.6</v>
      </c>
      <c r="F16" s="5">
        <f ca="1">F15+4</f>
        <v>45850</v>
      </c>
      <c r="G16" s="5">
        <f t="shared" ca="1" si="19"/>
        <v>45858</v>
      </c>
      <c r="H16" s="21">
        <v>9</v>
      </c>
      <c r="I16" s="97"/>
      <c r="J16" s="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row>
    <row r="17" spans="1:143" s="8" customFormat="1" ht="30" customHeight="1" thickBot="1" x14ac:dyDescent="0.2">
      <c r="A17" s="91"/>
      <c r="B17" s="34">
        <f t="shared" si="20"/>
        <v>3.3000000000000003</v>
      </c>
      <c r="C17" s="34" t="s">
        <v>33</v>
      </c>
      <c r="D17" s="10" t="s">
        <v>34</v>
      </c>
      <c r="E17" s="11">
        <v>0.5</v>
      </c>
      <c r="F17" s="5">
        <f ca="1">F16+4</f>
        <v>45854</v>
      </c>
      <c r="G17" s="5">
        <f t="shared" ca="1" si="19"/>
        <v>45868</v>
      </c>
      <c r="H17" s="21">
        <v>15</v>
      </c>
      <c r="I17" s="97"/>
      <c r="J17" s="6"/>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row>
    <row r="18" spans="1:143" s="8" customFormat="1" ht="30" customHeight="1" thickBot="1" x14ac:dyDescent="0.2">
      <c r="A18" s="91"/>
      <c r="B18" s="31">
        <v>4</v>
      </c>
      <c r="C18" s="31" t="s">
        <v>19</v>
      </c>
      <c r="D18" s="10" t="s">
        <v>23</v>
      </c>
      <c r="E18" s="11">
        <v>0.4</v>
      </c>
      <c r="F18" s="5">
        <f ca="1">F17+5</f>
        <v>45859</v>
      </c>
      <c r="G18" s="5">
        <f t="shared" ca="1" si="19"/>
        <v>45873</v>
      </c>
      <c r="H18" s="21">
        <v>15</v>
      </c>
      <c r="I18" s="97"/>
      <c r="J18" s="6"/>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row>
    <row r="19" spans="1:143" s="8" customFormat="1" ht="30" customHeight="1" thickBot="1" x14ac:dyDescent="0.2">
      <c r="A19" s="91"/>
      <c r="B19" s="34">
        <f>+B18+0.1</f>
        <v>4.0999999999999996</v>
      </c>
      <c r="C19" s="34" t="s">
        <v>36</v>
      </c>
      <c r="D19" s="10" t="s">
        <v>24</v>
      </c>
      <c r="E19" s="11">
        <v>0.3</v>
      </c>
      <c r="F19" s="5">
        <f t="shared" ref="F19:F22" ca="1" si="21">F18+5</f>
        <v>45864</v>
      </c>
      <c r="G19" s="5">
        <f t="shared" ca="1" si="19"/>
        <v>45873</v>
      </c>
      <c r="H19" s="21">
        <v>10</v>
      </c>
      <c r="I19" s="97"/>
      <c r="J19" s="6"/>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row>
    <row r="20" spans="1:143" s="8" customFormat="1" ht="30" customHeight="1" thickBot="1" x14ac:dyDescent="0.2">
      <c r="A20" s="91"/>
      <c r="B20" s="34">
        <f>+B19+0.1</f>
        <v>4.1999999999999993</v>
      </c>
      <c r="C20" s="34" t="s">
        <v>37</v>
      </c>
      <c r="D20" s="10" t="s">
        <v>24</v>
      </c>
      <c r="E20" s="11">
        <v>0.2</v>
      </c>
      <c r="F20" s="5">
        <f t="shared" ca="1" si="21"/>
        <v>45869</v>
      </c>
      <c r="G20" s="5">
        <f t="shared" ca="1" si="19"/>
        <v>45877</v>
      </c>
      <c r="H20" s="21">
        <v>9</v>
      </c>
      <c r="I20" s="97"/>
      <c r="J20" s="6"/>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row>
    <row r="21" spans="1:143" s="8" customFormat="1" ht="30" customHeight="1" thickBot="1" x14ac:dyDescent="0.2">
      <c r="A21" s="91"/>
      <c r="B21" s="34">
        <f t="shared" ref="B21" si="22">+B20+0.1</f>
        <v>4.2999999999999989</v>
      </c>
      <c r="C21" s="34" t="s">
        <v>38</v>
      </c>
      <c r="D21" s="10" t="s">
        <v>35</v>
      </c>
      <c r="E21" s="11">
        <v>9.9999999999999103E-2</v>
      </c>
      <c r="F21" s="5">
        <f ca="1">F20+5</f>
        <v>45874</v>
      </c>
      <c r="G21" s="5">
        <f t="shared" ca="1" si="19"/>
        <v>45888</v>
      </c>
      <c r="H21" s="21">
        <v>15</v>
      </c>
      <c r="I21" s="97"/>
      <c r="J21" s="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row>
    <row r="22" spans="1:143" s="8" customFormat="1" ht="30" customHeight="1" thickBot="1" x14ac:dyDescent="0.2">
      <c r="A22" s="91"/>
      <c r="B22" s="31">
        <v>5</v>
      </c>
      <c r="C22" s="31" t="s">
        <v>20</v>
      </c>
      <c r="D22" s="10" t="s">
        <v>22</v>
      </c>
      <c r="E22" s="11">
        <v>0.08</v>
      </c>
      <c r="F22" s="5">
        <f t="shared" ca="1" si="21"/>
        <v>45879</v>
      </c>
      <c r="G22" s="5">
        <f t="shared" ca="1" si="19"/>
        <v>45893</v>
      </c>
      <c r="H22" s="21">
        <v>15</v>
      </c>
      <c r="I22" s="97"/>
      <c r="J22" s="6"/>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row>
    <row r="23" spans="1:143" s="8" customFormat="1" ht="30" customHeight="1" thickBot="1" x14ac:dyDescent="0.2">
      <c r="A23" s="91"/>
      <c r="B23" s="31">
        <v>8</v>
      </c>
      <c r="C23" s="9"/>
      <c r="D23" s="10"/>
      <c r="E23" s="11">
        <v>0</v>
      </c>
      <c r="F23" s="5"/>
      <c r="G23" s="5">
        <f t="shared" si="19"/>
        <v>0</v>
      </c>
      <c r="H23" s="21">
        <v>1</v>
      </c>
      <c r="I23" s="97"/>
      <c r="J23" s="6"/>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row>
    <row r="24" spans="1:143" s="63" customFormat="1" ht="30" customHeight="1" thickBot="1" x14ac:dyDescent="0.2">
      <c r="A24" s="91"/>
      <c r="B24" s="55" t="s">
        <v>61</v>
      </c>
      <c r="C24" s="55"/>
      <c r="D24" s="56"/>
      <c r="E24" s="57"/>
      <c r="F24" s="58"/>
      <c r="G24" s="59"/>
      <c r="H24" s="60"/>
      <c r="I24" s="96"/>
      <c r="J24" s="61" t="str">
        <f t="shared" si="18"/>
        <v/>
      </c>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row>
    <row r="25" spans="1:143" s="8" customFormat="1" ht="30" customHeight="1" thickBot="1" x14ac:dyDescent="0.2">
      <c r="A25" s="91"/>
      <c r="B25" s="33">
        <v>1</v>
      </c>
      <c r="C25" s="33" t="s">
        <v>25</v>
      </c>
      <c r="D25" s="13" t="s">
        <v>39</v>
      </c>
      <c r="E25" s="14">
        <v>1</v>
      </c>
      <c r="F25" s="15">
        <f ca="1">F12+20</f>
        <v>45857</v>
      </c>
      <c r="G25" s="15">
        <f ca="1">F25+H25-1</f>
        <v>45871</v>
      </c>
      <c r="H25" s="24">
        <v>15</v>
      </c>
      <c r="I25" s="97"/>
      <c r="J25" s="6">
        <f t="shared" ca="1" si="18"/>
        <v>15</v>
      </c>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row>
    <row r="26" spans="1:143" s="8" customFormat="1" ht="30" customHeight="1" thickBot="1" x14ac:dyDescent="0.2">
      <c r="A26" s="90"/>
      <c r="B26" s="12">
        <f>B25+0.1</f>
        <v>1.1000000000000001</v>
      </c>
      <c r="C26" s="32" t="s">
        <v>26</v>
      </c>
      <c r="D26" s="13" t="s">
        <v>58</v>
      </c>
      <c r="E26" s="14">
        <v>0.9</v>
      </c>
      <c r="F26" s="15">
        <f ca="1">F25+10</f>
        <v>45867</v>
      </c>
      <c r="G26" s="15">
        <f t="shared" ref="G26:G27" ca="1" si="23">F26+H26-1</f>
        <v>45888</v>
      </c>
      <c r="H26" s="24">
        <v>22</v>
      </c>
      <c r="I26" s="97"/>
      <c r="J26" s="6">
        <f t="shared" ca="1" si="18"/>
        <v>22</v>
      </c>
      <c r="K26" s="27"/>
      <c r="L26" s="27"/>
      <c r="M26" s="27"/>
      <c r="N26" s="27"/>
      <c r="O26" s="27"/>
      <c r="P26" s="27"/>
      <c r="Q26" s="27"/>
      <c r="R26" s="27"/>
      <c r="S26" s="27"/>
      <c r="T26" s="27"/>
      <c r="U26" s="27"/>
      <c r="V26" s="27"/>
      <c r="W26" s="28"/>
      <c r="X26" s="28"/>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row>
    <row r="27" spans="1:143" s="8" customFormat="1" ht="30" customHeight="1" thickBot="1" x14ac:dyDescent="0.2">
      <c r="A27" s="90"/>
      <c r="B27" s="12">
        <f t="shared" ref="B27" si="24">B26+0.1</f>
        <v>1.2000000000000002</v>
      </c>
      <c r="C27" s="32" t="s">
        <v>27</v>
      </c>
      <c r="D27" s="13" t="s">
        <v>59</v>
      </c>
      <c r="E27" s="14">
        <v>0.8</v>
      </c>
      <c r="F27" s="15">
        <f t="shared" ref="F27" ca="1" si="25">F26+10</f>
        <v>45877</v>
      </c>
      <c r="G27" s="15">
        <f t="shared" ca="1" si="23"/>
        <v>45909</v>
      </c>
      <c r="H27" s="24">
        <v>33</v>
      </c>
      <c r="I27" s="97"/>
      <c r="J27" s="6">
        <f t="shared" ca="1" si="18"/>
        <v>33</v>
      </c>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row>
    <row r="28" spans="1:143" s="80" customFormat="1" ht="30" customHeight="1" thickBot="1" x14ac:dyDescent="0.2">
      <c r="A28" s="90"/>
      <c r="B28" s="72" t="s">
        <v>63</v>
      </c>
      <c r="C28" s="72"/>
      <c r="D28" s="73"/>
      <c r="E28" s="74"/>
      <c r="F28" s="75"/>
      <c r="G28" s="76"/>
      <c r="H28" s="77"/>
      <c r="I28" s="96"/>
      <c r="J28" s="78" t="str">
        <f t="shared" si="18"/>
        <v/>
      </c>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s="8" customFormat="1" ht="30" customHeight="1" thickBot="1" x14ac:dyDescent="0.2">
      <c r="A29" s="90"/>
      <c r="B29" s="102">
        <v>1</v>
      </c>
      <c r="C29" s="102" t="s">
        <v>67</v>
      </c>
      <c r="D29" s="103" t="s">
        <v>39</v>
      </c>
      <c r="E29" s="104">
        <v>1</v>
      </c>
      <c r="F29" s="105">
        <f ca="1">G5+30</f>
        <v>45867</v>
      </c>
      <c r="G29" s="105">
        <f ca="1">F29+H29-1</f>
        <v>45878</v>
      </c>
      <c r="H29" s="106">
        <v>12</v>
      </c>
      <c r="I29" s="97"/>
      <c r="J29" s="6">
        <f t="shared" ca="1" si="18"/>
        <v>12</v>
      </c>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row>
    <row r="30" spans="1:143" s="8" customFormat="1" ht="30" customHeight="1" thickBot="1" x14ac:dyDescent="0.2">
      <c r="A30" s="90"/>
      <c r="B30" s="107">
        <f t="shared" ref="B30:B31" si="26">+B29+0.1</f>
        <v>1.1000000000000001</v>
      </c>
      <c r="C30" s="102" t="s">
        <v>68</v>
      </c>
      <c r="D30" s="103" t="s">
        <v>39</v>
      </c>
      <c r="E30" s="104">
        <v>0.9</v>
      </c>
      <c r="F30" s="105">
        <f ca="1">F29+7</f>
        <v>45874</v>
      </c>
      <c r="G30" s="105">
        <f t="shared" ref="G30:G31" ca="1" si="27">F30+H30-1</f>
        <v>45893</v>
      </c>
      <c r="H30" s="106">
        <v>20</v>
      </c>
      <c r="I30" s="97"/>
      <c r="J30" s="6"/>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row>
    <row r="31" spans="1:143" s="8" customFormat="1" ht="30" customHeight="1" thickBot="1" x14ac:dyDescent="0.2">
      <c r="A31" s="90"/>
      <c r="B31" s="107">
        <f t="shared" si="26"/>
        <v>1.2000000000000002</v>
      </c>
      <c r="C31" s="102" t="s">
        <v>69</v>
      </c>
      <c r="D31" s="103" t="s">
        <v>39</v>
      </c>
      <c r="E31" s="104">
        <v>0.8</v>
      </c>
      <c r="F31" s="105">
        <f t="shared" ref="F31" ca="1" si="28">F30+7</f>
        <v>45881</v>
      </c>
      <c r="G31" s="105">
        <f t="shared" ca="1" si="27"/>
        <v>45915</v>
      </c>
      <c r="H31" s="106">
        <v>35</v>
      </c>
      <c r="I31" s="97"/>
      <c r="J31" s="6"/>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row>
    <row r="32" spans="1:143" s="71" customFormat="1" ht="30" customHeight="1" thickBot="1" x14ac:dyDescent="0.2">
      <c r="A32" s="90"/>
      <c r="B32" s="35" t="s">
        <v>87</v>
      </c>
      <c r="C32" s="35"/>
      <c r="D32" s="36"/>
      <c r="E32" s="37"/>
      <c r="F32" s="38"/>
      <c r="G32" s="39"/>
      <c r="H32" s="40"/>
      <c r="I32" s="96"/>
      <c r="J32" s="69" t="str">
        <f t="shared" si="18"/>
        <v/>
      </c>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row>
    <row r="33" spans="1:143" s="8" customFormat="1" ht="30" customHeight="1" thickBot="1" x14ac:dyDescent="0.2">
      <c r="A33" s="90"/>
      <c r="B33" s="100">
        <v>1</v>
      </c>
      <c r="C33" s="101" t="s">
        <v>88</v>
      </c>
      <c r="D33" s="42" t="s">
        <v>86</v>
      </c>
      <c r="E33" s="43">
        <v>0.25</v>
      </c>
      <c r="F33" s="44">
        <f ca="1">G5+20</f>
        <v>45857</v>
      </c>
      <c r="G33" s="44">
        <f ca="1">F33+H33</f>
        <v>45880</v>
      </c>
      <c r="H33" s="45">
        <v>23</v>
      </c>
      <c r="I33" s="97"/>
      <c r="J33" s="6">
        <f t="shared" ca="1" si="18"/>
        <v>24</v>
      </c>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row>
    <row r="34" spans="1:143" s="8" customFormat="1" ht="30" customHeight="1" thickBot="1" x14ac:dyDescent="0.2">
      <c r="A34" s="90"/>
      <c r="B34" s="41">
        <f>B33+0.1</f>
        <v>1.1000000000000001</v>
      </c>
      <c r="C34" s="41" t="s">
        <v>89</v>
      </c>
      <c r="D34" s="42" t="s">
        <v>86</v>
      </c>
      <c r="E34" s="43">
        <v>0.5</v>
      </c>
      <c r="F34" s="44">
        <f ca="1">+F33+11</f>
        <v>45868</v>
      </c>
      <c r="G34" s="44">
        <f t="shared" ref="G34:G35" ca="1" si="29">F34+H34</f>
        <v>45890</v>
      </c>
      <c r="H34" s="45">
        <v>22</v>
      </c>
      <c r="I34" s="97"/>
      <c r="J34" s="6">
        <f t="shared" ca="1" si="18"/>
        <v>23</v>
      </c>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row>
    <row r="35" spans="1:143" s="8" customFormat="1" ht="30" customHeight="1" thickBot="1" x14ac:dyDescent="0.2">
      <c r="A35" s="90"/>
      <c r="B35" s="41">
        <f t="shared" ref="B35" si="30">B34+0.1</f>
        <v>1.2000000000000002</v>
      </c>
      <c r="C35" s="41" t="s">
        <v>90</v>
      </c>
      <c r="D35" s="42" t="s">
        <v>86</v>
      </c>
      <c r="E35" s="43">
        <v>0.5</v>
      </c>
      <c r="F35" s="44">
        <f t="shared" ref="F35" ca="1" si="31">+F34+11</f>
        <v>45879</v>
      </c>
      <c r="G35" s="44">
        <f t="shared" ca="1" si="29"/>
        <v>45900</v>
      </c>
      <c r="H35" s="45">
        <v>21</v>
      </c>
      <c r="I35" s="97"/>
      <c r="J35" s="6">
        <f t="shared" ca="1" si="18"/>
        <v>22</v>
      </c>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row>
    <row r="36" spans="1:143" s="89" customFormat="1" ht="30" customHeight="1" thickBot="1" x14ac:dyDescent="0.2">
      <c r="A36" s="90"/>
      <c r="B36" s="81" t="s">
        <v>81</v>
      </c>
      <c r="C36" s="81"/>
      <c r="D36" s="82"/>
      <c r="E36" s="83"/>
      <c r="F36" s="84"/>
      <c r="G36" s="85"/>
      <c r="H36" s="86"/>
      <c r="I36" s="96"/>
      <c r="J36" s="87" t="str">
        <f t="shared" si="18"/>
        <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row>
    <row r="37" spans="1:143" s="8" customFormat="1" ht="30" customHeight="1" thickBot="1" x14ac:dyDescent="0.2">
      <c r="A37" s="90"/>
      <c r="B37" s="109">
        <v>1</v>
      </c>
      <c r="C37" s="110" t="s">
        <v>105</v>
      </c>
      <c r="D37" s="111" t="s">
        <v>86</v>
      </c>
      <c r="E37" s="112">
        <v>0.9</v>
      </c>
      <c r="F37" s="113">
        <f ca="1">G5+30</f>
        <v>45867</v>
      </c>
      <c r="G37" s="113">
        <f ca="1">F37+H37</f>
        <v>45872</v>
      </c>
      <c r="H37" s="114">
        <v>5</v>
      </c>
      <c r="I37" s="97"/>
      <c r="J37" s="6">
        <f t="shared" ca="1" si="18"/>
        <v>6</v>
      </c>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row>
    <row r="38" spans="1:143" s="8" customFormat="1" ht="30" customHeight="1" thickBot="1" x14ac:dyDescent="0.2">
      <c r="A38" s="90"/>
      <c r="B38" s="115">
        <f>+B37+0.1</f>
        <v>1.1000000000000001</v>
      </c>
      <c r="C38" s="115" t="s">
        <v>106</v>
      </c>
      <c r="D38" s="111" t="s">
        <v>86</v>
      </c>
      <c r="E38" s="112">
        <v>0.8</v>
      </c>
      <c r="F38" s="113">
        <f ca="1">F37+5</f>
        <v>45872</v>
      </c>
      <c r="G38" s="113">
        <f t="shared" ref="G38:G39" ca="1" si="32">F38+H38</f>
        <v>45877</v>
      </c>
      <c r="H38" s="114">
        <v>5</v>
      </c>
      <c r="I38" s="97"/>
      <c r="J38" s="6">
        <f t="shared" ca="1" si="18"/>
        <v>6</v>
      </c>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row>
    <row r="39" spans="1:143" s="8" customFormat="1" ht="30" customHeight="1" thickBot="1" x14ac:dyDescent="0.2">
      <c r="A39" s="90"/>
      <c r="B39" s="109">
        <v>2</v>
      </c>
      <c r="C39" s="110" t="s">
        <v>107</v>
      </c>
      <c r="D39" s="111" t="s">
        <v>116</v>
      </c>
      <c r="E39" s="112">
        <v>0.7</v>
      </c>
      <c r="F39" s="113">
        <f t="shared" ref="F39" ca="1" si="33">F38+5</f>
        <v>45877</v>
      </c>
      <c r="G39" s="113">
        <f t="shared" ca="1" si="32"/>
        <v>45897</v>
      </c>
      <c r="H39" s="114">
        <v>20</v>
      </c>
      <c r="I39" s="97"/>
      <c r="J39" s="6">
        <f t="shared" ca="1" si="18"/>
        <v>21</v>
      </c>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row>
    <row r="40" spans="1:143" s="8" customFormat="1" ht="30" customHeight="1" thickBot="1" x14ac:dyDescent="0.2">
      <c r="A40" s="90"/>
      <c r="B40" s="16"/>
      <c r="C40" s="16"/>
      <c r="D40" s="17"/>
      <c r="E40" s="18"/>
      <c r="F40" s="19"/>
      <c r="G40" s="19"/>
      <c r="H40" s="26"/>
      <c r="I40" s="97"/>
      <c r="J40" s="6" t="str">
        <f t="shared" si="18"/>
        <v/>
      </c>
    </row>
    <row r="41" spans="1:143" s="25" customFormat="1" ht="19" customHeight="1" x14ac:dyDescent="0.15">
      <c r="A41" s="153"/>
      <c r="B41" s="152" t="s">
        <v>121</v>
      </c>
      <c r="C41" s="152"/>
      <c r="D41" s="152"/>
      <c r="E41" s="152"/>
      <c r="F41" s="152"/>
      <c r="G41" s="152"/>
      <c r="H41" s="152"/>
      <c r="I41" s="152"/>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row>
    <row r="42" spans="1:143" s="64" customFormat="1" ht="30" customHeight="1" x14ac:dyDescent="0.15">
      <c r="A42" s="90"/>
      <c r="F42" s="65"/>
      <c r="I42" s="93"/>
    </row>
    <row r="43" spans="1:143" s="64" customFormat="1" ht="30" customHeight="1" x14ac:dyDescent="0.15">
      <c r="A43" s="90"/>
      <c r="D43" s="66"/>
      <c r="F43" s="65"/>
      <c r="G43" s="67"/>
      <c r="H43" s="67"/>
      <c r="I43" s="99"/>
    </row>
    <row r="44" spans="1:143" s="64" customFormat="1" ht="30" customHeight="1" x14ac:dyDescent="0.15">
      <c r="A44" s="90"/>
      <c r="D44" s="68"/>
      <c r="F44" s="65"/>
      <c r="I44" s="93"/>
    </row>
    <row r="45" spans="1:143" s="64" customFormat="1" ht="30" customHeight="1" x14ac:dyDescent="0.15">
      <c r="A45" s="90"/>
      <c r="F45" s="65"/>
      <c r="I45" s="93"/>
    </row>
    <row r="46" spans="1:143" s="64" customFormat="1" ht="30" customHeight="1" x14ac:dyDescent="0.15">
      <c r="A46" s="90"/>
      <c r="F46" s="65"/>
      <c r="I46" s="93"/>
    </row>
    <row r="47" spans="1:143" s="64" customFormat="1" ht="30" customHeight="1" x14ac:dyDescent="0.15">
      <c r="A47" s="90"/>
      <c r="F47" s="65"/>
      <c r="I47" s="93"/>
    </row>
    <row r="48" spans="1:143" s="64" customFormat="1" ht="30" customHeight="1" x14ac:dyDescent="0.15">
      <c r="A48" s="90"/>
      <c r="F48" s="65"/>
      <c r="I48" s="93"/>
    </row>
    <row r="49" spans="1:9" s="64" customFormat="1" ht="30" customHeight="1" x14ac:dyDescent="0.15">
      <c r="A49" s="90"/>
      <c r="F49" s="65"/>
      <c r="I49" s="93"/>
    </row>
    <row r="50" spans="1:9" s="64" customFormat="1" ht="30" customHeight="1" x14ac:dyDescent="0.15">
      <c r="A50" s="90"/>
      <c r="F50" s="65"/>
      <c r="I50" s="93"/>
    </row>
    <row r="51" spans="1:9" s="64" customFormat="1" ht="30" customHeight="1" x14ac:dyDescent="0.15">
      <c r="A51" s="90"/>
      <c r="F51" s="65"/>
      <c r="I51" s="93"/>
    </row>
    <row r="52" spans="1:9" s="64" customFormat="1" ht="30" customHeight="1" x14ac:dyDescent="0.15">
      <c r="A52" s="90"/>
      <c r="F52" s="65"/>
      <c r="I52" s="93"/>
    </row>
    <row r="53" spans="1:9" s="64" customFormat="1" ht="30" customHeight="1" x14ac:dyDescent="0.15">
      <c r="A53" s="90"/>
      <c r="F53" s="65"/>
      <c r="I53" s="93"/>
    </row>
    <row r="54" spans="1:9" s="64" customFormat="1" ht="30" customHeight="1" x14ac:dyDescent="0.15">
      <c r="A54" s="90"/>
      <c r="F54" s="65"/>
      <c r="I54" s="93"/>
    </row>
    <row r="55" spans="1:9" s="64" customFormat="1" ht="30" customHeight="1" x14ac:dyDescent="0.15">
      <c r="A55" s="90"/>
      <c r="F55" s="65"/>
      <c r="I55" s="93"/>
    </row>
    <row r="56" spans="1:9" s="64" customFormat="1" ht="30" customHeight="1" x14ac:dyDescent="0.15">
      <c r="A56" s="90"/>
      <c r="F56" s="65"/>
      <c r="I56" s="93"/>
    </row>
    <row r="57" spans="1:9" s="64" customFormat="1" ht="30" customHeight="1" x14ac:dyDescent="0.15">
      <c r="A57" s="90"/>
      <c r="F57" s="65"/>
      <c r="I57" s="93"/>
    </row>
    <row r="58" spans="1:9" s="64" customFormat="1" ht="30" customHeight="1" x14ac:dyDescent="0.15">
      <c r="A58" s="90"/>
      <c r="F58" s="65"/>
      <c r="I58" s="93"/>
    </row>
    <row r="59" spans="1:9" s="64" customFormat="1" ht="30" customHeight="1" x14ac:dyDescent="0.15">
      <c r="A59" s="90"/>
      <c r="F59" s="65"/>
      <c r="I59" s="93"/>
    </row>
    <row r="60" spans="1:9" s="64" customFormat="1" ht="30" customHeight="1" x14ac:dyDescent="0.15">
      <c r="A60" s="90"/>
      <c r="F60" s="65"/>
      <c r="I60" s="93"/>
    </row>
    <row r="61" spans="1:9" s="64" customFormat="1" ht="30" customHeight="1" x14ac:dyDescent="0.15">
      <c r="A61" s="90"/>
      <c r="F61" s="65"/>
      <c r="I61" s="93"/>
    </row>
    <row r="62" spans="1:9" s="64" customFormat="1" ht="30" customHeight="1" x14ac:dyDescent="0.15">
      <c r="A62" s="90"/>
      <c r="F62" s="65"/>
      <c r="I62" s="93"/>
    </row>
    <row r="63" spans="1:9" s="64" customFormat="1" ht="30" customHeight="1" x14ac:dyDescent="0.15">
      <c r="A63" s="90"/>
      <c r="F63" s="65"/>
      <c r="I63" s="93"/>
    </row>
    <row r="64" spans="1:9" s="64" customFormat="1" ht="30" customHeight="1" x14ac:dyDescent="0.15">
      <c r="A64" s="90"/>
      <c r="F64" s="65"/>
      <c r="I64" s="93"/>
    </row>
    <row r="65" spans="1:9" s="64" customFormat="1" ht="30" customHeight="1" x14ac:dyDescent="0.15">
      <c r="A65" s="90"/>
      <c r="F65" s="65"/>
      <c r="I65" s="93"/>
    </row>
    <row r="66" spans="1:9" s="64" customFormat="1" ht="30" customHeight="1" x14ac:dyDescent="0.15">
      <c r="A66" s="90"/>
      <c r="F66" s="65"/>
      <c r="I66" s="93"/>
    </row>
    <row r="67" spans="1:9" s="64" customFormat="1" ht="30" customHeight="1" x14ac:dyDescent="0.15">
      <c r="A67" s="90"/>
      <c r="F67" s="65"/>
      <c r="I67" s="93"/>
    </row>
    <row r="68" spans="1:9" s="64" customFormat="1" ht="30" customHeight="1" x14ac:dyDescent="0.15">
      <c r="A68" s="90"/>
      <c r="F68" s="65"/>
      <c r="I68" s="93"/>
    </row>
    <row r="69" spans="1:9" s="64" customFormat="1" ht="30" customHeight="1" x14ac:dyDescent="0.15">
      <c r="A69" s="90"/>
      <c r="F69" s="65"/>
      <c r="I69" s="93"/>
    </row>
    <row r="70" spans="1:9" s="64" customFormat="1" ht="30" customHeight="1" x14ac:dyDescent="0.15">
      <c r="A70" s="90"/>
      <c r="F70" s="65"/>
      <c r="I70" s="93"/>
    </row>
    <row r="71" spans="1:9" s="64" customFormat="1" ht="30" customHeight="1" x14ac:dyDescent="0.15">
      <c r="A71" s="90"/>
      <c r="F71" s="65"/>
      <c r="I71" s="93"/>
    </row>
    <row r="72" spans="1:9" s="64" customFormat="1" ht="30" customHeight="1" x14ac:dyDescent="0.15">
      <c r="A72" s="90"/>
      <c r="F72" s="65"/>
      <c r="I72" s="93"/>
    </row>
    <row r="73" spans="1:9" s="64" customFormat="1" ht="30" customHeight="1" x14ac:dyDescent="0.15">
      <c r="A73" s="90"/>
      <c r="F73" s="65"/>
      <c r="I73" s="93"/>
    </row>
    <row r="74" spans="1:9" s="64" customFormat="1" ht="30" customHeight="1" x14ac:dyDescent="0.15">
      <c r="A74" s="90"/>
      <c r="F74" s="65"/>
      <c r="I74" s="93"/>
    </row>
    <row r="75" spans="1:9" s="64" customFormat="1" ht="30" customHeight="1" x14ac:dyDescent="0.15">
      <c r="A75" s="90"/>
      <c r="F75" s="65"/>
      <c r="I75" s="93"/>
    </row>
    <row r="76" spans="1:9" s="64" customFormat="1" ht="30" customHeight="1" x14ac:dyDescent="0.15">
      <c r="A76" s="90"/>
      <c r="F76" s="65"/>
      <c r="I76" s="93"/>
    </row>
    <row r="77" spans="1:9" s="64" customFormat="1" ht="30" customHeight="1" x14ac:dyDescent="0.15">
      <c r="A77" s="90"/>
      <c r="F77" s="65"/>
      <c r="I77" s="93"/>
    </row>
    <row r="78" spans="1:9" s="64" customFormat="1" ht="30" customHeight="1" x14ac:dyDescent="0.15">
      <c r="A78" s="90"/>
      <c r="F78" s="65"/>
      <c r="I78" s="93"/>
    </row>
    <row r="79" spans="1:9" s="64" customFormat="1" ht="30" customHeight="1" x14ac:dyDescent="0.15">
      <c r="A79" s="90"/>
      <c r="F79" s="65"/>
      <c r="I79" s="93"/>
    </row>
    <row r="80" spans="1:9" s="64" customFormat="1" ht="30" customHeight="1" x14ac:dyDescent="0.15">
      <c r="A80" s="90"/>
      <c r="F80" s="65"/>
      <c r="I80" s="93"/>
    </row>
    <row r="81" spans="1:9" s="64" customFormat="1" ht="30" customHeight="1" x14ac:dyDescent="0.15">
      <c r="A81" s="90"/>
      <c r="F81" s="65"/>
      <c r="I81" s="93"/>
    </row>
    <row r="82" spans="1:9" s="64" customFormat="1" ht="30" customHeight="1" x14ac:dyDescent="0.15">
      <c r="A82" s="90"/>
      <c r="F82" s="65"/>
      <c r="I82" s="93"/>
    </row>
    <row r="83" spans="1:9" s="64" customFormat="1" ht="30" customHeight="1" x14ac:dyDescent="0.15">
      <c r="A83" s="90"/>
      <c r="F83" s="65"/>
      <c r="I83" s="93"/>
    </row>
    <row r="84" spans="1:9" s="64" customFormat="1" ht="30" customHeight="1" x14ac:dyDescent="0.15">
      <c r="A84" s="90"/>
      <c r="F84" s="65"/>
      <c r="I84" s="93"/>
    </row>
    <row r="85" spans="1:9" s="64" customFormat="1" ht="30" customHeight="1" x14ac:dyDescent="0.15">
      <c r="A85" s="90"/>
      <c r="F85" s="65"/>
      <c r="I85" s="93"/>
    </row>
    <row r="86" spans="1:9" s="64" customFormat="1" ht="30" customHeight="1" x14ac:dyDescent="0.15">
      <c r="A86" s="90"/>
      <c r="F86" s="65"/>
      <c r="I86" s="93"/>
    </row>
    <row r="87" spans="1:9" s="64" customFormat="1" ht="30" customHeight="1" x14ac:dyDescent="0.15">
      <c r="A87" s="90"/>
      <c r="F87" s="65"/>
      <c r="I87" s="93"/>
    </row>
    <row r="88" spans="1:9" s="64" customFormat="1" ht="30" customHeight="1" x14ac:dyDescent="0.15">
      <c r="A88" s="90"/>
      <c r="F88" s="65"/>
      <c r="I88" s="93"/>
    </row>
    <row r="89" spans="1:9" s="64" customFormat="1" ht="30" customHeight="1" x14ac:dyDescent="0.15">
      <c r="A89" s="90"/>
      <c r="F89" s="65"/>
      <c r="I89" s="93"/>
    </row>
    <row r="90" spans="1:9" s="64" customFormat="1" ht="30" customHeight="1" x14ac:dyDescent="0.15">
      <c r="A90" s="90"/>
      <c r="F90" s="65"/>
      <c r="I90" s="93"/>
    </row>
    <row r="91" spans="1:9" s="64" customFormat="1" ht="30" customHeight="1" x14ac:dyDescent="0.15">
      <c r="A91" s="90"/>
      <c r="F91" s="65"/>
      <c r="I91" s="93"/>
    </row>
    <row r="92" spans="1:9" s="64" customFormat="1" ht="30" customHeight="1" x14ac:dyDescent="0.15">
      <c r="A92" s="90"/>
      <c r="F92" s="65"/>
      <c r="I92" s="93"/>
    </row>
    <row r="93" spans="1:9" s="64" customFormat="1" ht="30" customHeight="1" x14ac:dyDescent="0.15">
      <c r="A93" s="90"/>
      <c r="F93" s="65"/>
      <c r="I93" s="93"/>
    </row>
    <row r="94" spans="1:9" s="64" customFormat="1" ht="30" customHeight="1" x14ac:dyDescent="0.15">
      <c r="A94" s="90"/>
      <c r="F94" s="65"/>
      <c r="I94" s="93"/>
    </row>
    <row r="95" spans="1:9" s="64" customFormat="1" ht="30" customHeight="1" x14ac:dyDescent="0.15">
      <c r="A95" s="90"/>
      <c r="F95" s="65"/>
      <c r="I95" s="93"/>
    </row>
    <row r="96" spans="1:9" s="64" customFormat="1" ht="30" customHeight="1" x14ac:dyDescent="0.15">
      <c r="A96" s="90"/>
      <c r="F96" s="65"/>
      <c r="I96" s="93"/>
    </row>
    <row r="97" spans="1:9" s="64" customFormat="1" ht="30" customHeight="1" x14ac:dyDescent="0.15">
      <c r="A97" s="90"/>
      <c r="F97" s="65"/>
      <c r="I97" s="93"/>
    </row>
    <row r="98" spans="1:9" s="64" customFormat="1" ht="30" customHeight="1" x14ac:dyDescent="0.15">
      <c r="A98" s="90"/>
      <c r="F98" s="65"/>
      <c r="I98" s="93"/>
    </row>
    <row r="99" spans="1:9" s="64" customFormat="1" ht="30" customHeight="1" x14ac:dyDescent="0.15">
      <c r="A99" s="90"/>
      <c r="F99" s="65"/>
      <c r="I99" s="93"/>
    </row>
    <row r="100" spans="1:9" s="64" customFormat="1" ht="30" customHeight="1" x14ac:dyDescent="0.15">
      <c r="A100" s="90"/>
      <c r="F100" s="65"/>
      <c r="I100" s="93"/>
    </row>
    <row r="101" spans="1:9" s="64" customFormat="1" ht="30" customHeight="1" x14ac:dyDescent="0.15">
      <c r="A101" s="90"/>
      <c r="F101" s="65"/>
      <c r="I101" s="93"/>
    </row>
    <row r="102" spans="1:9" s="64" customFormat="1" ht="30" customHeight="1" x14ac:dyDescent="0.15">
      <c r="A102" s="90"/>
      <c r="F102" s="65"/>
      <c r="I102" s="93"/>
    </row>
    <row r="103" spans="1:9" s="64" customFormat="1" ht="30" customHeight="1" x14ac:dyDescent="0.15">
      <c r="A103" s="90"/>
      <c r="F103" s="65"/>
      <c r="I103" s="93"/>
    </row>
    <row r="104" spans="1:9" s="64" customFormat="1" ht="30" customHeight="1" x14ac:dyDescent="0.15">
      <c r="A104" s="90"/>
      <c r="F104" s="65"/>
      <c r="I104" s="93"/>
    </row>
    <row r="105" spans="1:9" s="64" customFormat="1" ht="30" customHeight="1" x14ac:dyDescent="0.15">
      <c r="A105" s="90"/>
      <c r="F105" s="65"/>
      <c r="I105" s="93"/>
    </row>
    <row r="106" spans="1:9" s="64" customFormat="1" ht="30" customHeight="1" x14ac:dyDescent="0.15">
      <c r="A106" s="90"/>
      <c r="F106" s="65"/>
      <c r="I106" s="93"/>
    </row>
    <row r="107" spans="1:9" s="64" customFormat="1" ht="30" customHeight="1" x14ac:dyDescent="0.15">
      <c r="A107" s="90"/>
      <c r="F107" s="65"/>
      <c r="I107" s="93"/>
    </row>
    <row r="108" spans="1:9" s="64" customFormat="1" ht="30" customHeight="1" x14ac:dyDescent="0.15">
      <c r="A108" s="90"/>
      <c r="F108" s="65"/>
      <c r="I108" s="93"/>
    </row>
    <row r="109" spans="1:9" s="64" customFormat="1" ht="30" customHeight="1" x14ac:dyDescent="0.15">
      <c r="A109" s="90"/>
      <c r="F109" s="65"/>
      <c r="I109" s="93"/>
    </row>
    <row r="110" spans="1:9" s="64" customFormat="1" ht="30" customHeight="1" x14ac:dyDescent="0.15">
      <c r="A110" s="90"/>
      <c r="F110" s="65"/>
      <c r="I110" s="93"/>
    </row>
    <row r="111" spans="1:9" s="64" customFormat="1" ht="30" customHeight="1" x14ac:dyDescent="0.15">
      <c r="A111" s="90"/>
      <c r="F111" s="65"/>
      <c r="I111" s="93"/>
    </row>
    <row r="112" spans="1:9" s="64" customFormat="1" ht="30" customHeight="1" x14ac:dyDescent="0.15">
      <c r="A112" s="90"/>
      <c r="F112" s="65"/>
      <c r="I112" s="93"/>
    </row>
    <row r="113" spans="1:9" s="64" customFormat="1" ht="30" customHeight="1" x14ac:dyDescent="0.15">
      <c r="A113" s="90"/>
      <c r="F113" s="65"/>
      <c r="I113" s="93"/>
    </row>
    <row r="114" spans="1:9" s="64" customFormat="1" ht="30" customHeight="1" x14ac:dyDescent="0.15">
      <c r="A114" s="90"/>
      <c r="F114" s="65"/>
      <c r="I114" s="93"/>
    </row>
    <row r="115" spans="1:9" s="64" customFormat="1" ht="30" customHeight="1" x14ac:dyDescent="0.15">
      <c r="A115" s="90"/>
      <c r="F115" s="65"/>
      <c r="I115" s="93"/>
    </row>
    <row r="116" spans="1:9" s="64" customFormat="1" ht="30" customHeight="1" x14ac:dyDescent="0.15">
      <c r="A116" s="90"/>
      <c r="F116" s="65"/>
      <c r="I116" s="93"/>
    </row>
    <row r="117" spans="1:9" s="64" customFormat="1" ht="30" customHeight="1" x14ac:dyDescent="0.15">
      <c r="A117" s="90"/>
      <c r="F117" s="65"/>
      <c r="I117" s="93"/>
    </row>
    <row r="118" spans="1:9" s="64" customFormat="1" ht="30" customHeight="1" x14ac:dyDescent="0.15">
      <c r="A118" s="90"/>
      <c r="F118" s="65"/>
      <c r="I118" s="93"/>
    </row>
    <row r="119" spans="1:9" s="64" customFormat="1" ht="30" customHeight="1" x14ac:dyDescent="0.15">
      <c r="A119" s="90"/>
      <c r="F119" s="65"/>
      <c r="I119" s="93"/>
    </row>
    <row r="120" spans="1:9" s="64" customFormat="1" ht="30" customHeight="1" x14ac:dyDescent="0.15">
      <c r="A120" s="90"/>
      <c r="F120" s="65"/>
      <c r="I120" s="93"/>
    </row>
    <row r="121" spans="1:9" s="64" customFormat="1" ht="30" customHeight="1" x14ac:dyDescent="0.15">
      <c r="A121" s="90"/>
      <c r="F121" s="65"/>
      <c r="I121" s="93"/>
    </row>
    <row r="122" spans="1:9" s="64" customFormat="1" ht="30" customHeight="1" x14ac:dyDescent="0.15">
      <c r="A122" s="90"/>
      <c r="F122" s="65"/>
      <c r="I122" s="93"/>
    </row>
    <row r="123" spans="1:9" s="64" customFormat="1" ht="30" customHeight="1" x14ac:dyDescent="0.15">
      <c r="A123" s="90"/>
      <c r="F123" s="65"/>
      <c r="I123" s="93"/>
    </row>
    <row r="124" spans="1:9" s="64" customFormat="1" ht="30" customHeight="1" x14ac:dyDescent="0.15">
      <c r="A124" s="90"/>
      <c r="F124" s="65"/>
      <c r="I124" s="93"/>
    </row>
    <row r="125" spans="1:9" s="64" customFormat="1" ht="30" customHeight="1" x14ac:dyDescent="0.15">
      <c r="A125" s="90"/>
      <c r="F125" s="65"/>
      <c r="I125" s="93"/>
    </row>
    <row r="126" spans="1:9" s="64" customFormat="1" ht="30" customHeight="1" x14ac:dyDescent="0.15">
      <c r="A126" s="90"/>
      <c r="F126" s="65"/>
      <c r="I126" s="93"/>
    </row>
    <row r="127" spans="1:9" s="64" customFormat="1" ht="30" customHeight="1" x14ac:dyDescent="0.15">
      <c r="A127" s="90"/>
      <c r="F127" s="65"/>
      <c r="I127" s="93"/>
    </row>
    <row r="128" spans="1:9" s="64" customFormat="1" ht="30" customHeight="1" x14ac:dyDescent="0.15">
      <c r="A128" s="90"/>
      <c r="F128" s="65"/>
      <c r="I128" s="93"/>
    </row>
    <row r="129" spans="1:9" s="64" customFormat="1" ht="30" customHeight="1" x14ac:dyDescent="0.15">
      <c r="A129" s="90"/>
      <c r="F129" s="65"/>
      <c r="I129" s="93"/>
    </row>
    <row r="130" spans="1:9" s="64" customFormat="1" ht="30" customHeight="1" x14ac:dyDescent="0.15">
      <c r="A130" s="90"/>
      <c r="F130" s="65"/>
      <c r="I130" s="93"/>
    </row>
    <row r="131" spans="1:9" s="64" customFormat="1" ht="30" customHeight="1" x14ac:dyDescent="0.15">
      <c r="A131" s="90"/>
      <c r="F131" s="65"/>
      <c r="I131" s="93"/>
    </row>
    <row r="132" spans="1:9" s="64" customFormat="1" ht="30" customHeight="1" x14ac:dyDescent="0.15">
      <c r="A132" s="90"/>
      <c r="F132" s="65"/>
      <c r="I132" s="93"/>
    </row>
    <row r="133" spans="1:9" s="64" customFormat="1" ht="30" customHeight="1" x14ac:dyDescent="0.15">
      <c r="A133" s="90"/>
      <c r="F133" s="65"/>
      <c r="I133" s="93"/>
    </row>
    <row r="134" spans="1:9" s="64" customFormat="1" ht="30" customHeight="1" x14ac:dyDescent="0.15">
      <c r="A134" s="90"/>
      <c r="F134" s="65"/>
      <c r="I134" s="93"/>
    </row>
    <row r="135" spans="1:9" s="64" customFormat="1" ht="30" customHeight="1" x14ac:dyDescent="0.15">
      <c r="A135" s="90"/>
      <c r="F135" s="65"/>
      <c r="I135" s="93"/>
    </row>
    <row r="136" spans="1:9" s="64" customFormat="1" ht="30" customHeight="1" x14ac:dyDescent="0.15">
      <c r="A136" s="90"/>
      <c r="F136" s="65"/>
      <c r="I136" s="93"/>
    </row>
    <row r="137" spans="1:9" s="64" customFormat="1" ht="30" customHeight="1" x14ac:dyDescent="0.15">
      <c r="A137" s="90"/>
      <c r="F137" s="65"/>
      <c r="I137" s="93"/>
    </row>
    <row r="138" spans="1:9" s="64" customFormat="1" ht="30" customHeight="1" x14ac:dyDescent="0.15">
      <c r="A138" s="90"/>
      <c r="F138" s="65"/>
      <c r="I138" s="93"/>
    </row>
    <row r="139" spans="1:9" s="64" customFormat="1" ht="30" customHeight="1" x14ac:dyDescent="0.15">
      <c r="A139" s="90"/>
      <c r="F139" s="65"/>
      <c r="I139" s="93"/>
    </row>
    <row r="140" spans="1:9" s="64" customFormat="1" ht="30" customHeight="1" x14ac:dyDescent="0.15">
      <c r="A140" s="90"/>
      <c r="F140" s="65"/>
      <c r="I140" s="93"/>
    </row>
    <row r="141" spans="1:9" s="64" customFormat="1" ht="30" customHeight="1" x14ac:dyDescent="0.15">
      <c r="A141" s="90"/>
      <c r="F141" s="65"/>
      <c r="I141" s="93"/>
    </row>
    <row r="142" spans="1:9" s="64" customFormat="1" ht="30" customHeight="1" x14ac:dyDescent="0.15">
      <c r="A142" s="90"/>
      <c r="F142" s="65"/>
      <c r="I142" s="93"/>
    </row>
    <row r="143" spans="1:9" s="64" customFormat="1" ht="30" customHeight="1" x14ac:dyDescent="0.15">
      <c r="A143" s="90"/>
      <c r="F143" s="65"/>
      <c r="I143" s="93"/>
    </row>
    <row r="144" spans="1:9" s="64" customFormat="1" ht="30" customHeight="1" x14ac:dyDescent="0.15">
      <c r="A144" s="90"/>
      <c r="F144" s="65"/>
      <c r="I144" s="93"/>
    </row>
    <row r="145" spans="1:9" s="64" customFormat="1" ht="30" customHeight="1" x14ac:dyDescent="0.15">
      <c r="A145" s="90"/>
      <c r="F145" s="65"/>
      <c r="I145" s="93"/>
    </row>
    <row r="146" spans="1:9" s="64" customFormat="1" ht="30" customHeight="1" x14ac:dyDescent="0.15">
      <c r="A146" s="90"/>
      <c r="F146" s="65"/>
      <c r="I146" s="93"/>
    </row>
    <row r="147" spans="1:9" s="64" customFormat="1" ht="30" customHeight="1" x14ac:dyDescent="0.15">
      <c r="A147" s="90"/>
      <c r="F147" s="65"/>
      <c r="I147" s="93"/>
    </row>
    <row r="148" spans="1:9" s="64" customFormat="1" ht="30" customHeight="1" x14ac:dyDescent="0.15">
      <c r="A148" s="90"/>
      <c r="F148" s="65"/>
      <c r="I148" s="93"/>
    </row>
    <row r="149" spans="1:9" s="64" customFormat="1" ht="30" customHeight="1" x14ac:dyDescent="0.15">
      <c r="A149" s="90"/>
      <c r="F149" s="65"/>
      <c r="I149" s="93"/>
    </row>
    <row r="150" spans="1:9" s="64" customFormat="1" ht="30" customHeight="1" x14ac:dyDescent="0.15">
      <c r="A150" s="90"/>
      <c r="F150" s="65"/>
      <c r="I150" s="93"/>
    </row>
    <row r="151" spans="1:9" s="64" customFormat="1" ht="30" customHeight="1" x14ac:dyDescent="0.15">
      <c r="A151" s="90"/>
      <c r="F151" s="65"/>
      <c r="I151" s="93"/>
    </row>
    <row r="152" spans="1:9" s="64" customFormat="1" ht="30" customHeight="1" x14ac:dyDescent="0.15">
      <c r="A152" s="90"/>
      <c r="F152" s="65"/>
      <c r="I152" s="93"/>
    </row>
    <row r="153" spans="1:9" s="64" customFormat="1" ht="30" customHeight="1" x14ac:dyDescent="0.15">
      <c r="A153" s="90"/>
      <c r="F153" s="65"/>
      <c r="I153" s="93"/>
    </row>
    <row r="154" spans="1:9" s="64" customFormat="1" ht="30" customHeight="1" x14ac:dyDescent="0.15">
      <c r="A154" s="90"/>
      <c r="F154" s="65"/>
      <c r="I154" s="93"/>
    </row>
    <row r="155" spans="1:9" s="64" customFormat="1" ht="30" customHeight="1" x14ac:dyDescent="0.15">
      <c r="A155" s="90"/>
      <c r="F155" s="65"/>
      <c r="I155" s="93"/>
    </row>
    <row r="156" spans="1:9" s="64" customFormat="1" ht="30" customHeight="1" x14ac:dyDescent="0.15">
      <c r="A156" s="90"/>
      <c r="F156" s="65"/>
      <c r="I156" s="93"/>
    </row>
    <row r="157" spans="1:9" s="64" customFormat="1" ht="30" customHeight="1" x14ac:dyDescent="0.15">
      <c r="A157" s="90"/>
      <c r="F157" s="65"/>
      <c r="I157" s="93"/>
    </row>
    <row r="158" spans="1:9" s="64" customFormat="1" ht="30" customHeight="1" x14ac:dyDescent="0.15">
      <c r="A158" s="90"/>
      <c r="F158" s="65"/>
      <c r="I158" s="93"/>
    </row>
    <row r="159" spans="1:9" s="64" customFormat="1" ht="30" customHeight="1" x14ac:dyDescent="0.15">
      <c r="A159" s="90"/>
      <c r="F159" s="65"/>
      <c r="I159" s="93"/>
    </row>
    <row r="160" spans="1:9" s="64" customFormat="1" ht="30" customHeight="1" x14ac:dyDescent="0.15">
      <c r="A160" s="90"/>
      <c r="F160" s="65"/>
      <c r="I160" s="93"/>
    </row>
    <row r="161" spans="1:9" s="64" customFormat="1" ht="30" customHeight="1" x14ac:dyDescent="0.15">
      <c r="A161" s="90"/>
      <c r="F161" s="65"/>
      <c r="I161" s="93"/>
    </row>
    <row r="162" spans="1:9" s="64" customFormat="1" ht="30" customHeight="1" x14ac:dyDescent="0.15">
      <c r="A162" s="90"/>
      <c r="F162" s="65"/>
      <c r="I162" s="93"/>
    </row>
    <row r="163" spans="1:9" s="64" customFormat="1" ht="30" customHeight="1" x14ac:dyDescent="0.15">
      <c r="A163" s="90"/>
      <c r="F163" s="65"/>
      <c r="I163" s="93"/>
    </row>
    <row r="164" spans="1:9" s="64" customFormat="1" ht="30" customHeight="1" x14ac:dyDescent="0.15">
      <c r="A164" s="90"/>
      <c r="F164" s="65"/>
      <c r="I164" s="93"/>
    </row>
    <row r="165" spans="1:9" s="64" customFormat="1" ht="30" customHeight="1" x14ac:dyDescent="0.15">
      <c r="A165" s="90"/>
      <c r="F165" s="65"/>
      <c r="I165" s="93"/>
    </row>
    <row r="166" spans="1:9" s="64" customFormat="1" ht="30" customHeight="1" x14ac:dyDescent="0.15">
      <c r="A166" s="90"/>
      <c r="F166" s="65"/>
      <c r="I166" s="93"/>
    </row>
    <row r="167" spans="1:9" s="64" customFormat="1" ht="30" customHeight="1" x14ac:dyDescent="0.15">
      <c r="A167" s="90"/>
      <c r="F167" s="65"/>
      <c r="I167" s="93"/>
    </row>
    <row r="168" spans="1:9" s="64" customFormat="1" ht="30" customHeight="1" x14ac:dyDescent="0.15">
      <c r="A168" s="90"/>
      <c r="F168" s="65"/>
      <c r="I168" s="93"/>
    </row>
    <row r="169" spans="1:9" s="64" customFormat="1" ht="30" customHeight="1" x14ac:dyDescent="0.15">
      <c r="A169" s="90"/>
      <c r="F169" s="65"/>
      <c r="I169" s="93"/>
    </row>
    <row r="170" spans="1:9" s="64" customFormat="1" ht="30" customHeight="1" x14ac:dyDescent="0.15">
      <c r="A170" s="90"/>
      <c r="F170" s="65"/>
      <c r="I170" s="93"/>
    </row>
    <row r="171" spans="1:9" s="64" customFormat="1" ht="30" customHeight="1" x14ac:dyDescent="0.15">
      <c r="A171" s="90"/>
      <c r="F171" s="65"/>
      <c r="I171" s="93"/>
    </row>
    <row r="172" spans="1:9" s="64" customFormat="1" ht="30" customHeight="1" x14ac:dyDescent="0.15">
      <c r="A172" s="90"/>
      <c r="F172" s="65"/>
      <c r="I172" s="93"/>
    </row>
    <row r="173" spans="1:9" s="64" customFormat="1" ht="30" customHeight="1" x14ac:dyDescent="0.15">
      <c r="A173" s="90"/>
      <c r="F173" s="65"/>
      <c r="I173" s="93"/>
    </row>
    <row r="174" spans="1:9" s="64" customFormat="1" ht="30" customHeight="1" x14ac:dyDescent="0.15">
      <c r="A174" s="90"/>
      <c r="F174" s="65"/>
      <c r="I174" s="93"/>
    </row>
    <row r="175" spans="1:9" s="64" customFormat="1" ht="30" customHeight="1" x14ac:dyDescent="0.15">
      <c r="A175" s="90"/>
      <c r="F175" s="65"/>
      <c r="I175" s="93"/>
    </row>
    <row r="176" spans="1:9" s="64" customFormat="1" ht="30" customHeight="1" x14ac:dyDescent="0.15">
      <c r="A176" s="90"/>
      <c r="F176" s="65"/>
      <c r="I176" s="93"/>
    </row>
    <row r="177" spans="1:9" s="64" customFormat="1" ht="30" customHeight="1" x14ac:dyDescent="0.15">
      <c r="A177" s="90"/>
      <c r="F177" s="65"/>
      <c r="I177" s="93"/>
    </row>
    <row r="178" spans="1:9" s="64" customFormat="1" ht="30" customHeight="1" x14ac:dyDescent="0.15">
      <c r="A178" s="90"/>
      <c r="F178" s="65"/>
      <c r="I178" s="93"/>
    </row>
    <row r="179" spans="1:9" s="64" customFormat="1" ht="30" customHeight="1" x14ac:dyDescent="0.15">
      <c r="A179" s="90"/>
      <c r="F179" s="65"/>
      <c r="I179" s="93"/>
    </row>
    <row r="180" spans="1:9" s="64" customFormat="1" ht="30" customHeight="1" x14ac:dyDescent="0.15">
      <c r="A180" s="90"/>
      <c r="F180" s="65"/>
      <c r="I180" s="93"/>
    </row>
    <row r="181" spans="1:9" s="64" customFormat="1" ht="30" customHeight="1" x14ac:dyDescent="0.15">
      <c r="A181" s="90"/>
      <c r="F181" s="65"/>
      <c r="I181" s="93"/>
    </row>
    <row r="182" spans="1:9" s="64" customFormat="1" ht="30" customHeight="1" x14ac:dyDescent="0.15">
      <c r="A182" s="90"/>
      <c r="F182" s="65"/>
      <c r="I182" s="93"/>
    </row>
    <row r="183" spans="1:9" s="64" customFormat="1" ht="30" customHeight="1" x14ac:dyDescent="0.15">
      <c r="A183" s="90"/>
      <c r="F183" s="65"/>
      <c r="I183" s="93"/>
    </row>
    <row r="184" spans="1:9" s="64" customFormat="1" ht="30" customHeight="1" x14ac:dyDescent="0.15">
      <c r="A184" s="90"/>
      <c r="F184" s="65"/>
      <c r="I184" s="93"/>
    </row>
    <row r="185" spans="1:9" s="64" customFormat="1" ht="30" customHeight="1" x14ac:dyDescent="0.15">
      <c r="A185" s="90"/>
      <c r="F185" s="65"/>
      <c r="I185" s="93"/>
    </row>
    <row r="186" spans="1:9" s="64" customFormat="1" ht="30" customHeight="1" x14ac:dyDescent="0.15">
      <c r="A186" s="90"/>
      <c r="F186" s="65"/>
      <c r="I186" s="93"/>
    </row>
    <row r="187" spans="1:9" s="64" customFormat="1" ht="30" customHeight="1" x14ac:dyDescent="0.15">
      <c r="A187" s="90"/>
      <c r="F187" s="65"/>
      <c r="I187" s="93"/>
    </row>
    <row r="188" spans="1:9" s="64" customFormat="1" ht="30" customHeight="1" x14ac:dyDescent="0.15">
      <c r="A188" s="90"/>
      <c r="F188" s="65"/>
      <c r="I188" s="93"/>
    </row>
    <row r="189" spans="1:9" s="64" customFormat="1" ht="30" customHeight="1" x14ac:dyDescent="0.15">
      <c r="A189" s="90"/>
      <c r="F189" s="65"/>
      <c r="I189" s="93"/>
    </row>
    <row r="190" spans="1:9" s="64" customFormat="1" ht="30" customHeight="1" x14ac:dyDescent="0.15">
      <c r="A190" s="90"/>
      <c r="F190" s="65"/>
      <c r="I190" s="93"/>
    </row>
    <row r="191" spans="1:9" s="64" customFormat="1" ht="30" customHeight="1" x14ac:dyDescent="0.15">
      <c r="A191" s="90"/>
      <c r="F191" s="65"/>
      <c r="I191" s="93"/>
    </row>
    <row r="192" spans="1:9" s="64" customFormat="1" ht="30" customHeight="1" x14ac:dyDescent="0.15">
      <c r="A192" s="90"/>
      <c r="F192" s="65"/>
      <c r="I192" s="93"/>
    </row>
    <row r="193" spans="1:9" s="64" customFormat="1" ht="30" customHeight="1" x14ac:dyDescent="0.15">
      <c r="A193" s="90"/>
      <c r="F193" s="65"/>
      <c r="I193" s="93"/>
    </row>
    <row r="194" spans="1:9" s="64" customFormat="1" ht="30" customHeight="1" x14ac:dyDescent="0.15">
      <c r="A194" s="90"/>
      <c r="F194" s="65"/>
      <c r="I194" s="93"/>
    </row>
    <row r="195" spans="1:9" s="64" customFormat="1" ht="30" customHeight="1" x14ac:dyDescent="0.15">
      <c r="A195" s="90"/>
      <c r="F195" s="65"/>
      <c r="I195" s="93"/>
    </row>
    <row r="196" spans="1:9" s="64" customFormat="1" ht="30" customHeight="1" x14ac:dyDescent="0.15">
      <c r="A196" s="90"/>
      <c r="F196" s="65"/>
      <c r="I196" s="93"/>
    </row>
    <row r="197" spans="1:9" s="64" customFormat="1" ht="30" customHeight="1" x14ac:dyDescent="0.15">
      <c r="A197" s="90"/>
      <c r="F197" s="65"/>
      <c r="I197" s="93"/>
    </row>
    <row r="198" spans="1:9" s="64" customFormat="1" ht="30" customHeight="1" x14ac:dyDescent="0.15">
      <c r="A198" s="90"/>
      <c r="F198" s="65"/>
      <c r="I198" s="93"/>
    </row>
    <row r="199" spans="1:9" s="64" customFormat="1" ht="30" customHeight="1" x14ac:dyDescent="0.15">
      <c r="A199" s="90"/>
      <c r="F199" s="65"/>
      <c r="I199" s="93"/>
    </row>
    <row r="200" spans="1:9" s="64" customFormat="1" ht="30" customHeight="1" x14ac:dyDescent="0.15">
      <c r="A200" s="90"/>
      <c r="F200" s="65"/>
      <c r="I200" s="93"/>
    </row>
    <row r="201" spans="1:9" s="64" customFormat="1" ht="30" customHeight="1" x14ac:dyDescent="0.15">
      <c r="A201" s="90"/>
      <c r="F201" s="65"/>
      <c r="I201" s="93"/>
    </row>
    <row r="202" spans="1:9" s="64" customFormat="1" ht="30" customHeight="1" x14ac:dyDescent="0.15">
      <c r="A202" s="90"/>
      <c r="F202" s="65"/>
      <c r="I202" s="93"/>
    </row>
    <row r="203" spans="1:9" s="64" customFormat="1" ht="30" customHeight="1" x14ac:dyDescent="0.15">
      <c r="A203" s="90"/>
      <c r="F203" s="65"/>
      <c r="I203" s="93"/>
    </row>
    <row r="204" spans="1:9" s="64" customFormat="1" ht="30" customHeight="1" x14ac:dyDescent="0.15">
      <c r="A204" s="90"/>
      <c r="F204" s="65"/>
      <c r="I204" s="93"/>
    </row>
    <row r="205" spans="1:9" s="64" customFormat="1" ht="30" customHeight="1" x14ac:dyDescent="0.15">
      <c r="A205" s="90"/>
      <c r="F205" s="65"/>
      <c r="I205" s="93"/>
    </row>
    <row r="206" spans="1:9" s="64" customFormat="1" ht="30" customHeight="1" x14ac:dyDescent="0.15">
      <c r="A206" s="90"/>
      <c r="F206" s="65"/>
      <c r="I206" s="93"/>
    </row>
    <row r="207" spans="1:9" s="64" customFormat="1" ht="30" customHeight="1" x14ac:dyDescent="0.15">
      <c r="A207" s="90"/>
      <c r="F207" s="65"/>
      <c r="I207" s="93"/>
    </row>
    <row r="208" spans="1:9" s="64" customFormat="1" ht="30" customHeight="1" x14ac:dyDescent="0.15">
      <c r="A208" s="90"/>
      <c r="F208" s="65"/>
      <c r="I208" s="93"/>
    </row>
    <row r="209" spans="1:9" s="64" customFormat="1" ht="30" customHeight="1" x14ac:dyDescent="0.15">
      <c r="A209" s="90"/>
      <c r="F209" s="65"/>
      <c r="I209" s="93"/>
    </row>
    <row r="210" spans="1:9" s="64" customFormat="1" ht="30" customHeight="1" x14ac:dyDescent="0.15">
      <c r="A210" s="90"/>
      <c r="F210" s="65"/>
      <c r="I210" s="93"/>
    </row>
    <row r="211" spans="1:9" s="64" customFormat="1" ht="30" customHeight="1" x14ac:dyDescent="0.15">
      <c r="A211" s="90"/>
      <c r="F211" s="65"/>
      <c r="I211" s="93"/>
    </row>
    <row r="212" spans="1:9" s="64" customFormat="1" ht="30" customHeight="1" x14ac:dyDescent="0.15">
      <c r="A212" s="90"/>
      <c r="F212" s="65"/>
      <c r="I212" s="93"/>
    </row>
    <row r="213" spans="1:9" s="64" customFormat="1" ht="30" customHeight="1" x14ac:dyDescent="0.15">
      <c r="A213" s="90"/>
      <c r="F213" s="65"/>
      <c r="I213" s="93"/>
    </row>
    <row r="214" spans="1:9" s="64" customFormat="1" ht="30" customHeight="1" x14ac:dyDescent="0.15">
      <c r="A214" s="90"/>
      <c r="F214" s="65"/>
      <c r="I214" s="93"/>
    </row>
    <row r="215" spans="1:9" s="64" customFormat="1" ht="30" customHeight="1" x14ac:dyDescent="0.15">
      <c r="A215" s="90"/>
      <c r="F215" s="65"/>
      <c r="I215" s="93"/>
    </row>
    <row r="216" spans="1:9" s="64" customFormat="1" ht="30" customHeight="1" x14ac:dyDescent="0.15">
      <c r="A216" s="90"/>
      <c r="F216" s="65"/>
      <c r="I216" s="93"/>
    </row>
    <row r="217" spans="1:9" s="64" customFormat="1" ht="30" customHeight="1" x14ac:dyDescent="0.15">
      <c r="A217" s="90"/>
      <c r="F217" s="65"/>
      <c r="I217" s="93"/>
    </row>
    <row r="218" spans="1:9" s="64" customFormat="1" ht="30" customHeight="1" x14ac:dyDescent="0.15">
      <c r="A218" s="90"/>
      <c r="F218" s="65"/>
      <c r="I218" s="93"/>
    </row>
    <row r="219" spans="1:9" s="64" customFormat="1" ht="30" customHeight="1" x14ac:dyDescent="0.15">
      <c r="A219" s="90"/>
      <c r="F219" s="65"/>
      <c r="I219" s="93"/>
    </row>
    <row r="220" spans="1:9" s="64" customFormat="1" ht="30" customHeight="1" x14ac:dyDescent="0.15">
      <c r="A220" s="90"/>
      <c r="F220" s="65"/>
      <c r="I220" s="93"/>
    </row>
    <row r="221" spans="1:9" s="64" customFormat="1" ht="30" customHeight="1" x14ac:dyDescent="0.15">
      <c r="A221" s="90"/>
      <c r="F221" s="65"/>
      <c r="I221" s="93"/>
    </row>
    <row r="222" spans="1:9" s="64" customFormat="1" ht="30" customHeight="1" x14ac:dyDescent="0.15">
      <c r="A222" s="90"/>
      <c r="F222" s="65"/>
      <c r="I222" s="93"/>
    </row>
    <row r="223" spans="1:9" s="64" customFormat="1" ht="30" customHeight="1" x14ac:dyDescent="0.15">
      <c r="A223" s="90"/>
      <c r="F223" s="65"/>
      <c r="I223" s="93"/>
    </row>
    <row r="224" spans="1:9" s="64" customFormat="1" ht="30" customHeight="1" x14ac:dyDescent="0.15">
      <c r="A224" s="90"/>
      <c r="F224" s="65"/>
      <c r="I224" s="93"/>
    </row>
    <row r="225" spans="1:9" s="64" customFormat="1" ht="30" customHeight="1" x14ac:dyDescent="0.15">
      <c r="A225" s="90"/>
      <c r="F225" s="65"/>
      <c r="I225" s="93"/>
    </row>
    <row r="226" spans="1:9" s="64" customFormat="1" ht="30" customHeight="1" x14ac:dyDescent="0.15">
      <c r="A226" s="90"/>
      <c r="F226" s="65"/>
      <c r="I226" s="93"/>
    </row>
    <row r="227" spans="1:9" s="64" customFormat="1" ht="30" customHeight="1" x14ac:dyDescent="0.15">
      <c r="A227" s="90"/>
      <c r="F227" s="65"/>
      <c r="I227" s="93"/>
    </row>
    <row r="228" spans="1:9" s="64" customFormat="1" ht="30" customHeight="1" x14ac:dyDescent="0.15">
      <c r="A228" s="90"/>
      <c r="F228" s="65"/>
      <c r="I228" s="93"/>
    </row>
    <row r="229" spans="1:9" s="64" customFormat="1" ht="30" customHeight="1" x14ac:dyDescent="0.15">
      <c r="A229" s="90"/>
      <c r="F229" s="65"/>
      <c r="I229" s="93"/>
    </row>
    <row r="230" spans="1:9" s="64" customFormat="1" ht="30" customHeight="1" x14ac:dyDescent="0.15">
      <c r="A230" s="90"/>
      <c r="F230" s="65"/>
      <c r="I230" s="93"/>
    </row>
    <row r="231" spans="1:9" s="64" customFormat="1" ht="30" customHeight="1" x14ac:dyDescent="0.15">
      <c r="A231" s="90"/>
      <c r="F231" s="65"/>
      <c r="I231" s="93"/>
    </row>
    <row r="232" spans="1:9" s="64" customFormat="1" ht="30" customHeight="1" x14ac:dyDescent="0.15">
      <c r="A232" s="90"/>
      <c r="F232" s="65"/>
      <c r="I232" s="93"/>
    </row>
    <row r="233" spans="1:9" s="64" customFormat="1" ht="30" customHeight="1" x14ac:dyDescent="0.15">
      <c r="A233" s="90"/>
      <c r="F233" s="65"/>
      <c r="I233" s="93"/>
    </row>
    <row r="234" spans="1:9" s="64" customFormat="1" ht="30" customHeight="1" x14ac:dyDescent="0.15">
      <c r="A234" s="90"/>
      <c r="F234" s="65"/>
      <c r="I234" s="93"/>
    </row>
    <row r="235" spans="1:9" s="64" customFormat="1" ht="30" customHeight="1" x14ac:dyDescent="0.15">
      <c r="A235" s="90"/>
      <c r="F235" s="65"/>
      <c r="I235" s="93"/>
    </row>
    <row r="236" spans="1:9" s="64" customFormat="1" ht="30" customHeight="1" x14ac:dyDescent="0.15">
      <c r="A236" s="90"/>
      <c r="F236" s="65"/>
      <c r="I236" s="93"/>
    </row>
    <row r="237" spans="1:9" s="64" customFormat="1" ht="30" customHeight="1" x14ac:dyDescent="0.15">
      <c r="A237" s="90"/>
      <c r="F237" s="65"/>
      <c r="I237" s="93"/>
    </row>
    <row r="238" spans="1:9" s="64" customFormat="1" ht="30" customHeight="1" x14ac:dyDescent="0.15">
      <c r="A238" s="90"/>
      <c r="F238" s="65"/>
      <c r="I238" s="93"/>
    </row>
    <row r="239" spans="1:9" s="64" customFormat="1" ht="30" customHeight="1" x14ac:dyDescent="0.15">
      <c r="A239" s="90"/>
      <c r="F239" s="65"/>
      <c r="I239" s="93"/>
    </row>
    <row r="240" spans="1:9" s="64" customFormat="1" ht="30" customHeight="1" x14ac:dyDescent="0.15">
      <c r="A240" s="90"/>
      <c r="F240" s="65"/>
      <c r="I240" s="93"/>
    </row>
    <row r="241" spans="1:9" s="64" customFormat="1" ht="30" customHeight="1" x14ac:dyDescent="0.15">
      <c r="A241" s="90"/>
      <c r="F241" s="65"/>
      <c r="I241" s="93"/>
    </row>
    <row r="242" spans="1:9" s="64" customFormat="1" ht="30" customHeight="1" x14ac:dyDescent="0.15">
      <c r="A242" s="90"/>
      <c r="F242" s="65"/>
      <c r="I242" s="93"/>
    </row>
    <row r="243" spans="1:9" s="64" customFormat="1" ht="30" customHeight="1" x14ac:dyDescent="0.15">
      <c r="A243" s="90"/>
      <c r="F243" s="65"/>
      <c r="I243" s="93"/>
    </row>
    <row r="244" spans="1:9" s="64" customFormat="1" ht="30" customHeight="1" x14ac:dyDescent="0.15">
      <c r="A244" s="90"/>
      <c r="F244" s="65"/>
      <c r="I244" s="93"/>
    </row>
    <row r="245" spans="1:9" s="64" customFormat="1" ht="30" customHeight="1" x14ac:dyDescent="0.15">
      <c r="A245" s="90"/>
      <c r="F245" s="65"/>
      <c r="I245" s="93"/>
    </row>
    <row r="246" spans="1:9" s="64" customFormat="1" ht="30" customHeight="1" x14ac:dyDescent="0.15">
      <c r="A246" s="90"/>
      <c r="F246" s="65"/>
      <c r="I246" s="93"/>
    </row>
    <row r="247" spans="1:9" s="64" customFormat="1" ht="30" customHeight="1" x14ac:dyDescent="0.15">
      <c r="A247" s="90"/>
      <c r="F247" s="65"/>
      <c r="I247" s="93"/>
    </row>
    <row r="248" spans="1:9" s="64" customFormat="1" ht="30" customHeight="1" x14ac:dyDescent="0.15">
      <c r="A248" s="90"/>
      <c r="F248" s="65"/>
      <c r="I248" s="93"/>
    </row>
    <row r="249" spans="1:9" s="64" customFormat="1" ht="30" customHeight="1" x14ac:dyDescent="0.15">
      <c r="A249" s="90"/>
      <c r="F249" s="65"/>
      <c r="I249" s="93"/>
    </row>
    <row r="250" spans="1:9" s="64" customFormat="1" ht="30" customHeight="1" x14ac:dyDescent="0.15">
      <c r="A250" s="90"/>
      <c r="F250" s="65"/>
      <c r="I250" s="93"/>
    </row>
    <row r="251" spans="1:9" s="64" customFormat="1" ht="30" customHeight="1" x14ac:dyDescent="0.15">
      <c r="A251" s="90"/>
      <c r="F251" s="65"/>
      <c r="I251" s="93"/>
    </row>
    <row r="252" spans="1:9" s="64" customFormat="1" ht="30" customHeight="1" x14ac:dyDescent="0.15">
      <c r="A252" s="90"/>
      <c r="F252" s="65"/>
      <c r="I252" s="93"/>
    </row>
    <row r="253" spans="1:9" s="64" customFormat="1" ht="30" customHeight="1" x14ac:dyDescent="0.15">
      <c r="A253" s="90"/>
      <c r="F253" s="65"/>
      <c r="I253" s="93"/>
    </row>
    <row r="254" spans="1:9" s="64" customFormat="1" ht="30" customHeight="1" x14ac:dyDescent="0.15">
      <c r="A254" s="90"/>
      <c r="F254" s="65"/>
      <c r="I254" s="93"/>
    </row>
    <row r="255" spans="1:9" s="64" customFormat="1" ht="30" customHeight="1" x14ac:dyDescent="0.15">
      <c r="A255" s="90"/>
      <c r="F255" s="65"/>
      <c r="I255" s="93"/>
    </row>
    <row r="256" spans="1:9" s="64" customFormat="1" ht="30" customHeight="1" x14ac:dyDescent="0.15">
      <c r="A256" s="90"/>
      <c r="F256" s="65"/>
      <c r="I256" s="93"/>
    </row>
    <row r="257" spans="1:9" s="64" customFormat="1" ht="30" customHeight="1" x14ac:dyDescent="0.15">
      <c r="A257" s="90"/>
      <c r="F257" s="65"/>
      <c r="I257" s="93"/>
    </row>
    <row r="258" spans="1:9" s="64" customFormat="1" ht="30" customHeight="1" x14ac:dyDescent="0.15">
      <c r="A258" s="90"/>
      <c r="F258" s="65"/>
      <c r="I258" s="93"/>
    </row>
    <row r="259" spans="1:9" s="64" customFormat="1" ht="30" customHeight="1" x14ac:dyDescent="0.15">
      <c r="A259" s="90"/>
      <c r="F259" s="65"/>
      <c r="I259" s="93"/>
    </row>
    <row r="260" spans="1:9" s="64" customFormat="1" ht="30" customHeight="1" x14ac:dyDescent="0.15">
      <c r="A260" s="90"/>
      <c r="F260" s="65"/>
      <c r="I260" s="93"/>
    </row>
    <row r="261" spans="1:9" s="64" customFormat="1" ht="30" customHeight="1" x14ac:dyDescent="0.15">
      <c r="A261" s="90"/>
      <c r="F261" s="65"/>
      <c r="I261" s="93"/>
    </row>
    <row r="262" spans="1:9" s="64" customFormat="1" ht="30" customHeight="1" x14ac:dyDescent="0.15">
      <c r="A262" s="90"/>
      <c r="F262" s="65"/>
      <c r="I262" s="93"/>
    </row>
    <row r="263" spans="1:9" s="64" customFormat="1" ht="30" customHeight="1" x14ac:dyDescent="0.15">
      <c r="A263" s="90"/>
      <c r="F263" s="65"/>
      <c r="I263" s="93"/>
    </row>
    <row r="264" spans="1:9" s="64" customFormat="1" ht="30" customHeight="1" x14ac:dyDescent="0.15">
      <c r="A264" s="90"/>
      <c r="F264" s="65"/>
      <c r="I264" s="93"/>
    </row>
    <row r="265" spans="1:9" s="64" customFormat="1" ht="30" customHeight="1" x14ac:dyDescent="0.15">
      <c r="A265" s="90"/>
      <c r="F265" s="65"/>
      <c r="I265" s="93"/>
    </row>
    <row r="266" spans="1:9" s="64" customFormat="1" ht="30" customHeight="1" x14ac:dyDescent="0.15">
      <c r="A266" s="90"/>
      <c r="F266" s="65"/>
      <c r="I266" s="93"/>
    </row>
    <row r="267" spans="1:9" s="64" customFormat="1" ht="30" customHeight="1" x14ac:dyDescent="0.15">
      <c r="A267" s="90"/>
      <c r="F267" s="65"/>
      <c r="I267" s="93"/>
    </row>
    <row r="268" spans="1:9" s="64" customFormat="1" ht="30" customHeight="1" x14ac:dyDescent="0.15">
      <c r="A268" s="90"/>
      <c r="F268" s="65"/>
      <c r="I268" s="93"/>
    </row>
    <row r="269" spans="1:9" s="64" customFormat="1" ht="30" customHeight="1" x14ac:dyDescent="0.15">
      <c r="A269" s="90"/>
      <c r="F269" s="65"/>
      <c r="I269" s="93"/>
    </row>
    <row r="270" spans="1:9" s="64" customFormat="1" ht="30" customHeight="1" x14ac:dyDescent="0.15">
      <c r="A270" s="90"/>
      <c r="F270" s="65"/>
      <c r="I270" s="93"/>
    </row>
    <row r="271" spans="1:9" s="64" customFormat="1" ht="30" customHeight="1" x14ac:dyDescent="0.15">
      <c r="A271" s="90"/>
      <c r="F271" s="65"/>
      <c r="I271" s="93"/>
    </row>
    <row r="272" spans="1:9" s="64" customFormat="1" ht="30" customHeight="1" x14ac:dyDescent="0.15">
      <c r="A272" s="90"/>
      <c r="F272" s="65"/>
      <c r="I272" s="93"/>
    </row>
    <row r="273" spans="1:9" s="64" customFormat="1" ht="30" customHeight="1" x14ac:dyDescent="0.15">
      <c r="A273" s="90"/>
      <c r="F273" s="65"/>
      <c r="I273" s="93"/>
    </row>
    <row r="274" spans="1:9" s="64" customFormat="1" ht="30" customHeight="1" x14ac:dyDescent="0.15">
      <c r="A274" s="90"/>
      <c r="F274" s="65"/>
      <c r="I274" s="93"/>
    </row>
    <row r="275" spans="1:9" s="64" customFormat="1" ht="30" customHeight="1" x14ac:dyDescent="0.15">
      <c r="A275" s="90"/>
      <c r="F275" s="65"/>
      <c r="I275" s="93"/>
    </row>
    <row r="276" spans="1:9" s="64" customFormat="1" ht="30" customHeight="1" x14ac:dyDescent="0.15">
      <c r="A276" s="90"/>
      <c r="F276" s="65"/>
      <c r="I276" s="93"/>
    </row>
    <row r="277" spans="1:9" s="64" customFormat="1" ht="30" customHeight="1" x14ac:dyDescent="0.15">
      <c r="A277" s="90"/>
      <c r="F277" s="65"/>
      <c r="I277" s="93"/>
    </row>
    <row r="278" spans="1:9" s="64" customFormat="1" ht="30" customHeight="1" x14ac:dyDescent="0.15">
      <c r="A278" s="90"/>
      <c r="F278" s="65"/>
      <c r="I278" s="93"/>
    </row>
    <row r="279" spans="1:9" s="64" customFormat="1" ht="30" customHeight="1" x14ac:dyDescent="0.15">
      <c r="A279" s="90"/>
      <c r="F279" s="65"/>
      <c r="I279" s="93"/>
    </row>
    <row r="280" spans="1:9" s="64" customFormat="1" ht="30" customHeight="1" x14ac:dyDescent="0.15">
      <c r="A280" s="90"/>
      <c r="F280" s="65"/>
      <c r="I280" s="93"/>
    </row>
    <row r="281" spans="1:9" s="64" customFormat="1" ht="30" customHeight="1" x14ac:dyDescent="0.15">
      <c r="A281" s="90"/>
      <c r="F281" s="65"/>
      <c r="I281" s="93"/>
    </row>
    <row r="282" spans="1:9" s="64" customFormat="1" ht="30" customHeight="1" x14ac:dyDescent="0.15">
      <c r="A282" s="90"/>
      <c r="F282" s="65"/>
      <c r="I282" s="93"/>
    </row>
    <row r="283" spans="1:9" s="64" customFormat="1" ht="30" customHeight="1" x14ac:dyDescent="0.15">
      <c r="A283" s="90"/>
      <c r="F283" s="65"/>
      <c r="I283" s="93"/>
    </row>
    <row r="284" spans="1:9" s="64" customFormat="1" ht="30" customHeight="1" x14ac:dyDescent="0.15">
      <c r="A284" s="90"/>
      <c r="F284" s="65"/>
      <c r="I284" s="93"/>
    </row>
    <row r="285" spans="1:9" s="64" customFormat="1" ht="30" customHeight="1" x14ac:dyDescent="0.15">
      <c r="A285" s="90"/>
      <c r="F285" s="65"/>
      <c r="I285" s="93"/>
    </row>
    <row r="286" spans="1:9" s="64" customFormat="1" ht="30" customHeight="1" x14ac:dyDescent="0.15">
      <c r="A286" s="90"/>
      <c r="F286" s="65"/>
      <c r="I286" s="93"/>
    </row>
    <row r="287" spans="1:9" s="64" customFormat="1" ht="30" customHeight="1" x14ac:dyDescent="0.15">
      <c r="A287" s="90"/>
      <c r="F287" s="65"/>
      <c r="I287" s="93"/>
    </row>
    <row r="288" spans="1:9" s="64" customFormat="1" ht="30" customHeight="1" x14ac:dyDescent="0.15">
      <c r="A288" s="90"/>
      <c r="F288" s="65"/>
      <c r="I288" s="93"/>
    </row>
    <row r="289" spans="1:9" s="64" customFormat="1" ht="30" customHeight="1" x14ac:dyDescent="0.15">
      <c r="A289" s="90"/>
      <c r="F289" s="65"/>
      <c r="I289" s="93"/>
    </row>
    <row r="290" spans="1:9" s="64" customFormat="1" ht="30" customHeight="1" x14ac:dyDescent="0.15">
      <c r="A290" s="90"/>
      <c r="F290" s="65"/>
      <c r="I290" s="93"/>
    </row>
    <row r="291" spans="1:9" s="64" customFormat="1" ht="30" customHeight="1" x14ac:dyDescent="0.15">
      <c r="A291" s="90"/>
      <c r="F291" s="65"/>
      <c r="I291" s="93"/>
    </row>
    <row r="292" spans="1:9" s="64" customFormat="1" ht="30" customHeight="1" x14ac:dyDescent="0.15">
      <c r="A292" s="90"/>
      <c r="F292" s="65"/>
      <c r="I292" s="93"/>
    </row>
    <row r="293" spans="1:9" s="64" customFormat="1" ht="30" customHeight="1" x14ac:dyDescent="0.15">
      <c r="A293" s="90"/>
      <c r="F293" s="65"/>
      <c r="I293" s="93"/>
    </row>
    <row r="294" spans="1:9" s="64" customFormat="1" ht="30" customHeight="1" x14ac:dyDescent="0.15">
      <c r="A294" s="90"/>
      <c r="F294" s="65"/>
      <c r="I294" s="93"/>
    </row>
    <row r="295" spans="1:9" s="64" customFormat="1" ht="30" customHeight="1" x14ac:dyDescent="0.15">
      <c r="A295" s="90"/>
      <c r="F295" s="65"/>
      <c r="I295" s="93"/>
    </row>
    <row r="296" spans="1:9" s="64" customFormat="1" ht="30" customHeight="1" x14ac:dyDescent="0.15">
      <c r="A296" s="90"/>
      <c r="F296" s="65"/>
      <c r="I296" s="93"/>
    </row>
    <row r="297" spans="1:9" s="64" customFormat="1" ht="30" customHeight="1" x14ac:dyDescent="0.15">
      <c r="A297" s="90"/>
      <c r="F297" s="65"/>
      <c r="I297" s="93"/>
    </row>
    <row r="298" spans="1:9" s="64" customFormat="1" ht="30" customHeight="1" x14ac:dyDescent="0.15">
      <c r="A298" s="90"/>
      <c r="F298" s="65"/>
      <c r="I298" s="93"/>
    </row>
    <row r="299" spans="1:9" s="64" customFormat="1" ht="30" customHeight="1" x14ac:dyDescent="0.15">
      <c r="A299" s="90"/>
      <c r="F299" s="65"/>
      <c r="I299" s="93"/>
    </row>
    <row r="300" spans="1:9" s="64" customFormat="1" ht="30" customHeight="1" x14ac:dyDescent="0.15">
      <c r="A300" s="90"/>
      <c r="F300" s="65"/>
      <c r="I300" s="93"/>
    </row>
    <row r="301" spans="1:9" s="64" customFormat="1" ht="30" customHeight="1" x14ac:dyDescent="0.15">
      <c r="A301" s="90"/>
      <c r="F301" s="65"/>
      <c r="I301" s="93"/>
    </row>
    <row r="302" spans="1:9" s="64" customFormat="1" ht="30" customHeight="1" x14ac:dyDescent="0.15">
      <c r="A302" s="90"/>
      <c r="F302" s="65"/>
      <c r="I302" s="93"/>
    </row>
    <row r="303" spans="1:9" s="64" customFormat="1" ht="30" customHeight="1" x14ac:dyDescent="0.15">
      <c r="A303" s="90"/>
      <c r="F303" s="65"/>
      <c r="I303" s="93"/>
    </row>
    <row r="304" spans="1:9" s="64" customFormat="1" ht="30" customHeight="1" x14ac:dyDescent="0.15">
      <c r="A304" s="90"/>
      <c r="F304" s="65"/>
      <c r="I304" s="93"/>
    </row>
    <row r="305" spans="1:9" s="64" customFormat="1" ht="30" customHeight="1" x14ac:dyDescent="0.15">
      <c r="A305" s="90"/>
      <c r="F305" s="65"/>
      <c r="I305" s="93"/>
    </row>
    <row r="306" spans="1:9" s="64" customFormat="1" ht="30" customHeight="1" x14ac:dyDescent="0.15">
      <c r="A306" s="90"/>
      <c r="F306" s="65"/>
      <c r="I306" s="93"/>
    </row>
    <row r="307" spans="1:9" s="64" customFormat="1" ht="30" customHeight="1" x14ac:dyDescent="0.15">
      <c r="A307" s="90"/>
      <c r="F307" s="65"/>
      <c r="I307" s="93"/>
    </row>
    <row r="308" spans="1:9" s="64" customFormat="1" ht="30" customHeight="1" x14ac:dyDescent="0.15">
      <c r="A308" s="90"/>
      <c r="F308" s="65"/>
      <c r="I308" s="93"/>
    </row>
    <row r="309" spans="1:9" s="64" customFormat="1" ht="30" customHeight="1" x14ac:dyDescent="0.15">
      <c r="A309" s="90"/>
      <c r="F309" s="65"/>
      <c r="I309" s="93"/>
    </row>
    <row r="310" spans="1:9" s="64" customFormat="1" ht="30" customHeight="1" x14ac:dyDescent="0.15">
      <c r="A310" s="90"/>
      <c r="F310" s="65"/>
      <c r="I310" s="93"/>
    </row>
    <row r="311" spans="1:9" s="64" customFormat="1" ht="30" customHeight="1" x14ac:dyDescent="0.15">
      <c r="A311" s="90"/>
      <c r="F311" s="65"/>
      <c r="I311" s="93"/>
    </row>
    <row r="312" spans="1:9" s="64" customFormat="1" ht="30" customHeight="1" x14ac:dyDescent="0.15">
      <c r="A312" s="90"/>
      <c r="F312" s="65"/>
      <c r="I312" s="93"/>
    </row>
    <row r="313" spans="1:9" s="64" customFormat="1" ht="30" customHeight="1" x14ac:dyDescent="0.15">
      <c r="A313" s="90"/>
      <c r="F313" s="65"/>
      <c r="I313" s="93"/>
    </row>
    <row r="314" spans="1:9" s="64" customFormat="1" ht="30" customHeight="1" x14ac:dyDescent="0.15">
      <c r="A314" s="90"/>
      <c r="F314" s="65"/>
      <c r="I314" s="93"/>
    </row>
    <row r="315" spans="1:9" s="64" customFormat="1" ht="30" customHeight="1" x14ac:dyDescent="0.15">
      <c r="A315" s="90"/>
      <c r="F315" s="65"/>
      <c r="I315" s="93"/>
    </row>
    <row r="316" spans="1:9" s="64" customFormat="1" ht="30" customHeight="1" x14ac:dyDescent="0.15">
      <c r="A316" s="90"/>
      <c r="F316" s="65"/>
      <c r="I316" s="93"/>
    </row>
    <row r="317" spans="1:9" s="64" customFormat="1" ht="30" customHeight="1" x14ac:dyDescent="0.15">
      <c r="A317" s="90"/>
      <c r="F317" s="65"/>
      <c r="I317" s="93"/>
    </row>
    <row r="318" spans="1:9" s="64" customFormat="1" ht="30" customHeight="1" x14ac:dyDescent="0.15">
      <c r="A318" s="90"/>
      <c r="F318" s="65"/>
      <c r="I318" s="93"/>
    </row>
    <row r="319" spans="1:9" s="64" customFormat="1" ht="30" customHeight="1" x14ac:dyDescent="0.15">
      <c r="A319" s="90"/>
      <c r="F319" s="65"/>
      <c r="I319" s="93"/>
    </row>
    <row r="320" spans="1:9" s="64" customFormat="1" ht="30" customHeight="1" x14ac:dyDescent="0.15">
      <c r="A320" s="90"/>
      <c r="F320" s="65"/>
      <c r="I320" s="93"/>
    </row>
    <row r="321" spans="1:9" s="64" customFormat="1" ht="30" customHeight="1" x14ac:dyDescent="0.15">
      <c r="A321" s="90"/>
      <c r="F321" s="65"/>
      <c r="I321" s="93"/>
    </row>
    <row r="322" spans="1:9" s="64" customFormat="1" ht="30" customHeight="1" x14ac:dyDescent="0.15">
      <c r="A322" s="90"/>
      <c r="F322" s="65"/>
      <c r="I322" s="93"/>
    </row>
    <row r="323" spans="1:9" s="64" customFormat="1" ht="30" customHeight="1" x14ac:dyDescent="0.15">
      <c r="A323" s="90"/>
      <c r="F323" s="65"/>
      <c r="I323" s="93"/>
    </row>
    <row r="324" spans="1:9" s="64" customFormat="1" ht="30" customHeight="1" x14ac:dyDescent="0.15">
      <c r="A324" s="90"/>
      <c r="F324" s="65"/>
      <c r="I324" s="93"/>
    </row>
    <row r="325" spans="1:9" s="64" customFormat="1" ht="30" customHeight="1" x14ac:dyDescent="0.15">
      <c r="A325" s="90"/>
      <c r="F325" s="65"/>
      <c r="I325" s="93"/>
    </row>
  </sheetData>
  <sheetProtection insertColumns="0" insertRows="0" deleteColumns="0" deleteRows="0"/>
  <mergeCells count="171">
    <mergeCell ref="B41:I41"/>
    <mergeCell ref="F9:F10"/>
    <mergeCell ref="G9:G10"/>
    <mergeCell ref="H9:H10"/>
    <mergeCell ref="A9:A10"/>
    <mergeCell ref="B9:B10"/>
    <mergeCell ref="C9:C10"/>
    <mergeCell ref="D9:D10"/>
    <mergeCell ref="E9:E10"/>
    <mergeCell ref="EG8:EM8"/>
    <mergeCell ref="CQ8:CW8"/>
    <mergeCell ref="CX8:DD8"/>
    <mergeCell ref="DE8:DK8"/>
    <mergeCell ref="DL8:DR8"/>
    <mergeCell ref="DS8:DY8"/>
    <mergeCell ref="DZ8:EF8"/>
    <mergeCell ref="BA8:BG8"/>
    <mergeCell ref="BH8:BN8"/>
    <mergeCell ref="BO8:BU8"/>
    <mergeCell ref="BV8:CB8"/>
    <mergeCell ref="CC8:CI8"/>
    <mergeCell ref="CJ8:CP8"/>
    <mergeCell ref="DE7:DK7"/>
    <mergeCell ref="DL7:DR7"/>
    <mergeCell ref="B8:D8"/>
    <mergeCell ref="K8:Q8"/>
    <mergeCell ref="R8:X8"/>
    <mergeCell ref="Y8:AE8"/>
    <mergeCell ref="AF8:AL8"/>
    <mergeCell ref="AM8:AS8"/>
    <mergeCell ref="AT8:AZ8"/>
    <mergeCell ref="DS7:DY7"/>
    <mergeCell ref="DZ7:EF7"/>
    <mergeCell ref="EG7:EM7"/>
    <mergeCell ref="BO7:BU7"/>
    <mergeCell ref="BV7:CB7"/>
    <mergeCell ref="CC7:CI7"/>
    <mergeCell ref="CJ7:CP7"/>
    <mergeCell ref="CQ7:CW7"/>
    <mergeCell ref="CX7:DD7"/>
    <mergeCell ref="Y7:AE7"/>
    <mergeCell ref="AF7:AL7"/>
    <mergeCell ref="AM7:AS7"/>
    <mergeCell ref="AT7:AZ7"/>
    <mergeCell ref="BA7:BG7"/>
    <mergeCell ref="BH7:BN7"/>
    <mergeCell ref="EG6:EM6"/>
    <mergeCell ref="CQ6:CW6"/>
    <mergeCell ref="CX6:DD6"/>
    <mergeCell ref="B7:D7"/>
    <mergeCell ref="E7:F7"/>
    <mergeCell ref="G7:H7"/>
    <mergeCell ref="K7:Q7"/>
    <mergeCell ref="R7:X7"/>
    <mergeCell ref="DE6:DK6"/>
    <mergeCell ref="DL6:DR6"/>
    <mergeCell ref="DS6:DY6"/>
    <mergeCell ref="DZ6:EF6"/>
    <mergeCell ref="BA6:BG6"/>
    <mergeCell ref="BH6:BN6"/>
    <mergeCell ref="BO6:BU6"/>
    <mergeCell ref="BV6:CB6"/>
    <mergeCell ref="CC6:CI6"/>
    <mergeCell ref="CJ6:CP6"/>
    <mergeCell ref="DZ5:EF5"/>
    <mergeCell ref="EG5:EM5"/>
    <mergeCell ref="CJ5:CP5"/>
    <mergeCell ref="CQ5:CW5"/>
    <mergeCell ref="CX5:DD5"/>
    <mergeCell ref="DE5:DK5"/>
    <mergeCell ref="DL5:DR5"/>
    <mergeCell ref="DS5:DY5"/>
    <mergeCell ref="E5:F5"/>
    <mergeCell ref="G5:H5"/>
    <mergeCell ref="K5:Q5"/>
    <mergeCell ref="AT5:AZ5"/>
    <mergeCell ref="BA5:BG5"/>
    <mergeCell ref="BH5:BN5"/>
    <mergeCell ref="BO5:BU5"/>
    <mergeCell ref="BV5:CB5"/>
    <mergeCell ref="CC5:CI5"/>
    <mergeCell ref="DS4:DY4"/>
    <mergeCell ref="DZ4:EF4"/>
    <mergeCell ref="EG4:EM4"/>
    <mergeCell ref="CC4:CI4"/>
    <mergeCell ref="CJ4:CP4"/>
    <mergeCell ref="CQ4:CW4"/>
    <mergeCell ref="CX4:DD4"/>
    <mergeCell ref="DE4:DK4"/>
    <mergeCell ref="DL4:DR4"/>
    <mergeCell ref="E4:F4"/>
    <mergeCell ref="G4:H4"/>
    <mergeCell ref="K4:Q4"/>
    <mergeCell ref="AT4:AZ4"/>
    <mergeCell ref="BA4:BG4"/>
    <mergeCell ref="BH4:BN4"/>
    <mergeCell ref="BO4:BU4"/>
    <mergeCell ref="BV4:CB4"/>
    <mergeCell ref="DL3:DR3"/>
    <mergeCell ref="DS3:DY3"/>
    <mergeCell ref="DZ3:EF3"/>
    <mergeCell ref="EG3:EM3"/>
    <mergeCell ref="BV3:CB3"/>
    <mergeCell ref="CC3:CI3"/>
    <mergeCell ref="CJ3:CP3"/>
    <mergeCell ref="CQ3:CW3"/>
    <mergeCell ref="CX3:DD3"/>
    <mergeCell ref="DE3:DK3"/>
    <mergeCell ref="B3:C6"/>
    <mergeCell ref="E3:F3"/>
    <mergeCell ref="G3:H3"/>
    <mergeCell ref="K3:Q3"/>
    <mergeCell ref="AT3:AZ3"/>
    <mergeCell ref="BA3:BG3"/>
    <mergeCell ref="BH3:BN3"/>
    <mergeCell ref="BO3:BU3"/>
    <mergeCell ref="DL2:DR2"/>
    <mergeCell ref="DS2:DY2"/>
    <mergeCell ref="DZ2:EF2"/>
    <mergeCell ref="EG2:EM2"/>
    <mergeCell ref="BV2:CB2"/>
    <mergeCell ref="CC2:CI2"/>
    <mergeCell ref="CJ2:CP2"/>
    <mergeCell ref="CQ2:CW2"/>
    <mergeCell ref="CX2:DD2"/>
    <mergeCell ref="DE2:DK2"/>
    <mergeCell ref="B2:C2"/>
    <mergeCell ref="K2:Q2"/>
    <mergeCell ref="AT2:AZ2"/>
    <mergeCell ref="BA2:BG2"/>
    <mergeCell ref="BH2:BN2"/>
    <mergeCell ref="BO2:BU2"/>
    <mergeCell ref="CX1:DD1"/>
    <mergeCell ref="DE1:DK1"/>
    <mergeCell ref="DL1:DR1"/>
    <mergeCell ref="DS1:DY1"/>
    <mergeCell ref="DZ1:EF1"/>
    <mergeCell ref="EG1:EM1"/>
    <mergeCell ref="E6:F6"/>
    <mergeCell ref="G6:H6"/>
    <mergeCell ref="K6:Q6"/>
    <mergeCell ref="AT6:AZ6"/>
    <mergeCell ref="Y1:AE1"/>
    <mergeCell ref="AF1:AL1"/>
    <mergeCell ref="AM1:AS1"/>
    <mergeCell ref="Y2:AE2"/>
    <mergeCell ref="AF2:AL2"/>
    <mergeCell ref="AM2:AS2"/>
    <mergeCell ref="Y3:AE3"/>
    <mergeCell ref="BH1:BN1"/>
    <mergeCell ref="BO1:BU1"/>
    <mergeCell ref="BV1:CB1"/>
    <mergeCell ref="CC1:CI1"/>
    <mergeCell ref="CJ1:CP1"/>
    <mergeCell ref="CQ1:CW1"/>
    <mergeCell ref="A1:C1"/>
    <mergeCell ref="E1:H1"/>
    <mergeCell ref="K1:Q1"/>
    <mergeCell ref="AT1:AZ1"/>
    <mergeCell ref="BA1:BG1"/>
    <mergeCell ref="AF3:AL3"/>
    <mergeCell ref="AM3:AS3"/>
    <mergeCell ref="Y4:AE4"/>
    <mergeCell ref="AF4:AL4"/>
    <mergeCell ref="AM4:AS4"/>
    <mergeCell ref="Y5:AE5"/>
    <mergeCell ref="AF5:AL5"/>
    <mergeCell ref="AM5:AS5"/>
    <mergeCell ref="Y6:AE6"/>
    <mergeCell ref="AF6:AL6"/>
    <mergeCell ref="AM6:AS6"/>
  </mergeCells>
  <conditionalFormatting sqref="E11:E40">
    <cfRule type="dataBar" priority="16">
      <dataBar>
        <cfvo type="num" val="0"/>
        <cfvo type="num" val="1"/>
        <color theme="0"/>
      </dataBar>
      <extLst>
        <ext xmlns:x14="http://schemas.microsoft.com/office/spreadsheetml/2009/9/main" uri="{B025F937-C7B1-47D3-B67F-A62EFF666E3E}">
          <x14:id>{D7C6824F-9C5B-4E47-9A71-E39C50528043}</x14:id>
        </ext>
      </extLst>
    </cfRule>
  </conditionalFormatting>
  <conditionalFormatting sqref="K25:EL27">
    <cfRule type="expression" dxfId="22" priority="14" stopIfTrue="1">
      <formula>AND(task_end&gt;=K$9,task_start&lt;L$9)</formula>
    </cfRule>
  </conditionalFormatting>
  <conditionalFormatting sqref="K29:CB31">
    <cfRule type="expression" dxfId="21" priority="13" stopIfTrue="1">
      <formula>AND(task_end&gt;=K$9,task_start&lt;L$9)</formula>
    </cfRule>
  </conditionalFormatting>
  <conditionalFormatting sqref="K29:CB31">
    <cfRule type="expression" dxfId="20" priority="12" stopIfTrue="1">
      <formula>AND(task_start&lt;=K$9,ROUNDDOWN((task_end-task_start+1)*task_progress,0)+task_start-1&gt;=K$9)</formula>
    </cfRule>
  </conditionalFormatting>
  <conditionalFormatting sqref="K37:CB39">
    <cfRule type="expression" dxfId="19" priority="18">
      <formula>AND(task_end&gt;=K$9,task_start&lt;L$9)</formula>
    </cfRule>
  </conditionalFormatting>
  <conditionalFormatting sqref="K37:CB39">
    <cfRule type="expression" dxfId="18" priority="17" stopIfTrue="1">
      <formula>AND(task_start&lt;=K$9,ROUNDDOWN((task_end-task_start+1)*task_progress,0)+task_start-1&gt;=K$9)</formula>
    </cfRule>
  </conditionalFormatting>
  <conditionalFormatting sqref="K8:EL39">
    <cfRule type="expression" dxfId="17" priority="11">
      <formula>AND(TODAY()&gt;=K$9, TODAY()&lt;L$9)</formula>
    </cfRule>
  </conditionalFormatting>
  <conditionalFormatting sqref="K12:EL23">
    <cfRule type="expression" dxfId="16" priority="15" stopIfTrue="1">
      <formula>AND(task_end&gt;=K$9,task_start&lt;L$9)</formula>
    </cfRule>
  </conditionalFormatting>
  <conditionalFormatting sqref="K33:EL35">
    <cfRule type="expression" dxfId="15" priority="5">
      <formula>AND(task_end&gt;=K$9,task_start&lt;L$9)</formula>
    </cfRule>
  </conditionalFormatting>
  <conditionalFormatting sqref="K12:EM23">
    <cfRule type="expression" dxfId="14" priority="4">
      <formula>AND(task_start&lt;=K$9,ROUNDDOWN((task_end-task_start+1)*task_progress,0)+task_start-1&gt;=K$9)</formula>
    </cfRule>
  </conditionalFormatting>
  <conditionalFormatting sqref="K25:EM27">
    <cfRule type="expression" dxfId="13" priority="3">
      <formula>AND(task_start&lt;=K$9,ROUNDDOWN((task_end-task_start+1)*task_progress,0)+task_start-1&gt;=K$9)</formula>
    </cfRule>
  </conditionalFormatting>
  <conditionalFormatting sqref="K33:EM35">
    <cfRule type="expression" dxfId="12" priority="1">
      <formula>AND(task_start&lt;=K$9,ROUNDDOWN((task_end-task_start+1)*task_progress,0)+task_start-1&gt;=K$9)</formula>
    </cfRule>
  </conditionalFormatting>
  <conditionalFormatting sqref="CC29:EL31">
    <cfRule type="expression" dxfId="11" priority="2" stopIfTrue="1">
      <formula>AND(task_start&lt;=CC$9,ROUNDDOWN((task_end-task_start+1)*task_progress,0)+task_start-1&gt;=CC$9)</formula>
    </cfRule>
    <cfRule type="expression" dxfId="10" priority="6" stopIfTrue="1">
      <formula>AND(task_end&gt;=CC$9,task_start&lt;CD$9)</formula>
    </cfRule>
  </conditionalFormatting>
  <conditionalFormatting sqref="CC37:EL39">
    <cfRule type="expression" dxfId="9" priority="9" stopIfTrue="1">
      <formula>AND(task_start&lt;=CC$9,ROUNDDOWN((task_end-task_start+1)*task_progress,0)+task_start-1&gt;=CC$9)</formula>
    </cfRule>
    <cfRule type="expression" dxfId="8" priority="10">
      <formula>AND(task_end&gt;=CC$9,task_start&lt;CD$9)</formula>
    </cfRule>
  </conditionalFormatting>
  <conditionalFormatting sqref="EM8:EM39">
    <cfRule type="expression" dxfId="7" priority="1692">
      <formula>AND(TODAY()&gt;=EM$9, TODAY()&lt;#REF!)</formula>
    </cfRule>
  </conditionalFormatting>
  <conditionalFormatting sqref="EM12:EM23">
    <cfRule type="expression" dxfId="6" priority="1695" stopIfTrue="1">
      <formula>AND(task_end&gt;=EM$9,task_start&lt;#REF!)</formula>
    </cfRule>
  </conditionalFormatting>
  <conditionalFormatting sqref="EM33:EM35">
    <cfRule type="expression" dxfId="5" priority="1698">
      <formula>AND(task_end&gt;=EM$9,task_start&lt;#REF!)</formula>
    </cfRule>
  </conditionalFormatting>
  <conditionalFormatting sqref="EM25:EM27">
    <cfRule type="expression" dxfId="4" priority="1707" stopIfTrue="1">
      <formula>AND(task_end&gt;=EM$9,task_start&lt;#REF!)</formula>
    </cfRule>
  </conditionalFormatting>
  <conditionalFormatting sqref="EM29:EM31">
    <cfRule type="expression" dxfId="3" priority="1712" stopIfTrue="1">
      <formula>AND(task_start&lt;=EM$9,ROUNDDOWN((task_end-task_start+1)*task_progress,0)+task_start-1&gt;=EM$9)</formula>
    </cfRule>
    <cfRule type="expression" dxfId="2" priority="1713" stopIfTrue="1">
      <formula>AND(task_end&gt;=EM$9,task_start&lt;#REF!)</formula>
    </cfRule>
  </conditionalFormatting>
  <conditionalFormatting sqref="EM37:EM39">
    <cfRule type="expression" dxfId="1" priority="1718" stopIfTrue="1">
      <formula>AND(task_start&lt;=EM$9,ROUNDDOWN((task_end-task_start+1)*task_progress,0)+task_start-1&gt;=EM$9)</formula>
    </cfRule>
    <cfRule type="expression" dxfId="0" priority="1719">
      <formula>AND(task_end&gt;=EM$9,task_start&lt;#REF!)</formula>
    </cfRule>
  </conditionalFormatting>
  <dataValidations count="11">
    <dataValidation allowBlank="1" showInputMessage="1" showErrorMessage="1" prompt="This row marks the end of the Project Schedule. DO NOT enter anything in this row. _x000a_Insert new rows ABOVE this one to continue building out your Project Schedule." sqref="A41" xr:uid="{5CB98B09-7C2B-2242-AD09-3940E3375260}"/>
    <dataValidation allowBlank="1" showInputMessage="1" showErrorMessage="1" prompt="Phase 4's sample block starts in cell B26." sqref="A36 A32" xr:uid="{1ED68084-103F-B742-90E4-EE991ADF7B85}"/>
    <dataValidation allowBlank="1" showInputMessage="1" showErrorMessage="1" prompt="Phase 3's sample block starts in cell B20." sqref="A28" xr:uid="{D89ABC8E-6EC6-E94B-A15E-E3E9909E1CBC}"/>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24" xr:uid="{DD71F9A8-FF7D-A94D-B3C9-6F60CD0A672A}"/>
    <dataValidation allowBlank="1" showInputMessage="1" showErrorMessage="1" prompt="Cell B8 contains the Phase 1 sample title. Enter a new title in cell B8._x000a_To delete the phase and work only from tasks, simply delete this row." sqref="A11" xr:uid="{835ED1B4-0B1E-1A4D-839D-C795639721B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9:A10" xr:uid="{3982C256-151D-434D-BE9E-4A5DAD97E60F}"/>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8" xr:uid="{FA8948DE-FCED-6144-9078-4CE07D8B2D78}"/>
    <dataValidation allowBlank="1" showInputMessage="1" showErrorMessage="1" prompt="Enter Company name in cel B2." sqref="A6:A7" xr:uid="{19588B44-3F59-8340-AAC7-3774A21C390F}"/>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5" xr:uid="{367483F5-94CF-2F42-9E60-FF8367013F1A}"/>
    <dataValidation type="whole" operator="greaterThanOrEqual" allowBlank="1" showInputMessage="1" promptTitle="Display Week" prompt="Changing this number will scroll the Gantt Chart view." sqref="G7 G3:G4" xr:uid="{021F1899-52C9-4D41-8248-3E81BBAB9CD2}">
      <formula1>1</formula1>
    </dataValidation>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12:A23" xr:uid="{E23CC77F-18C7-684A-89D5-3BF2ADD7080A}"/>
  </dataValidations>
  <hyperlinks>
    <hyperlink ref="B8" r:id="rId1" xr:uid="{3E91B042-F107-D84C-BAC7-B4C39EE0B5FE}"/>
    <hyperlink ref="B7" r:id="rId2" xr:uid="{B15ACC57-95C8-0548-9BC5-E3BAF583F165}"/>
    <hyperlink ref="B2:C2" r:id="rId3" display="Shockwave Builder Sdn Bhd" xr:uid="{1ABA1A6C-24F6-6047-B6F8-03BA38E49EC4}"/>
    <hyperlink ref="B41" r:id="rId4" display="Insert new rows ABOVE this one (https://www.ShockwaveBuilders.com/free-construction-gantt-chart-template)" xr:uid="{F41A0069-A447-AE4A-A603-C673FBB427D3}"/>
  </hyperlinks>
  <printOptions horizontalCentered="1"/>
  <pageMargins left="0.35" right="0.35" top="0.35" bottom="0.5" header="0.3" footer="0.3"/>
  <pageSetup scale="25" fitToHeight="0" orientation="landscape" r:id="rId5"/>
  <headerFooter differentFirst="1" scaleWithDoc="0">
    <oddFooter>Page &amp;P of &amp;N</oddFooter>
  </headerFooter>
  <drawing r:id="rId6"/>
  <extLst>
    <ext xmlns:x14="http://schemas.microsoft.com/office/spreadsheetml/2009/9/main" uri="{78C0D931-6437-407d-A8EE-F0AAD7539E65}">
      <x14:conditionalFormattings>
        <x14:conditionalFormatting xmlns:xm="http://schemas.microsoft.com/office/excel/2006/main">
          <x14:cfRule type="dataBar" id="{D7C6824F-9C5B-4E47-9A71-E39C50528043}">
            <x14:dataBar minLength="0" maxLength="100" gradient="0">
              <x14:cfvo type="num">
                <xm:f>0</xm:f>
              </x14:cfvo>
              <x14:cfvo type="num">
                <xm:f>1</xm:f>
              </x14:cfvo>
              <x14:negativeFillColor rgb="FFFF0000"/>
              <x14:axisColor rgb="FF000000"/>
            </x14:dataBar>
          </x14:cfRule>
          <xm:sqref>E11:E40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A09426A3-87E9-4865-8A6C-3456B026A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45281-08F3-4104-84BD-39F3D8CFB195}">
  <ds:schemaRefs>
    <ds:schemaRef ds:uri="http://schemas.microsoft.com/sharepoint/v3/contenttype/forms"/>
  </ds:schemaRefs>
</ds:datastoreItem>
</file>

<file path=customXml/itemProps3.xml><?xml version="1.0" encoding="utf-8"?>
<ds:datastoreItem xmlns:ds="http://schemas.openxmlformats.org/officeDocument/2006/customXml" ds:itemID="{A82239A0-E68C-493F-BEE6-C77FEA397FD6}">
  <ds:schemaRefs>
    <ds:schemaRef ds:uri="http://purl.org/dc/elements/1.1/"/>
    <ds:schemaRef ds:uri="16c05727-aa75-4e4a-9b5f-8a80a1165891"/>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30e9df3-be65-4c73-a93b-d1236ebd677e"/>
    <ds:schemaRef ds:uri="http://schemas.microsoft.com/office/2006/metadata/properties"/>
    <ds:schemaRef ds:uri="71af3243-3dd4-4a8d-8c0d-dd76da1f02a5"/>
    <ds:schemaRef ds:uri="http://www.w3.org/XML/1998/namespace"/>
    <ds:schemaRef ds:uri="http://purl.org/dc/te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Gantt Chart (Project Schedule)</vt:lpstr>
      <vt:lpstr>Importanat Notes</vt:lpstr>
      <vt:lpstr>'Importanat Notes'!Display_Week</vt:lpstr>
      <vt:lpstr>Display_Week</vt:lpstr>
      <vt:lpstr>'Gantt Chart (Project Schedule)'!Print_Area</vt:lpstr>
      <vt:lpstr>'Importanat Notes'!Print_Area</vt:lpstr>
      <vt:lpstr>'Gantt Chart (Project Schedule)'!Print_Titles</vt:lpstr>
      <vt:lpstr>'Importanat Notes'!Print_Titles</vt:lpstr>
      <vt:lpstr>'Importanat Notes'!Project_Start</vt:lpstr>
      <vt:lpstr>Project_Start</vt:lpstr>
      <vt:lpstr>'Gantt Chart (Project Schedule)'!task_end</vt:lpstr>
      <vt:lpstr>'Importanat Notes'!task_end</vt:lpstr>
      <vt:lpstr>'Gantt Chart (Project Schedule)'!task_progress</vt:lpstr>
      <vt:lpstr>'Importanat Notes'!task_progress</vt:lpstr>
      <vt:lpstr>'Gantt Chart (Project Schedule)'!task_start</vt:lpstr>
      <vt:lpstr>'Importanat Notes'!task_start</vt:lpstr>
    </vt:vector>
  </TitlesOfParts>
  <Manager>Andrew</Manager>
  <Company>Shockwave Builders Sdn Bhd</Company>
  <LinksUpToDate>false</LinksUpToDate>
  <SharedDoc>false</SharedDoc>
  <HyperlinkBase>www.shockwavebuilders.com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by Shockwave Builders Sdn Bhd</dc:title>
  <dc:subject>Gantt Chart (Project Shedule)</dc:subject>
  <dc:creator>Shockwave Builders Sdn Bhd</dc:creator>
  <cp:keywords>Gantt Chart (Project Shedule)</cp:keywords>
  <dc:description/>
  <cp:lastModifiedBy>Andrewchu116</cp:lastModifiedBy>
  <cp:lastPrinted>2025-07-09T05:30:35Z</cp:lastPrinted>
  <dcterms:created xsi:type="dcterms:W3CDTF">2022-03-11T22:41:12Z</dcterms:created>
  <dcterms:modified xsi:type="dcterms:W3CDTF">2025-07-09T05:39:12Z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