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ill\Documents\Sales\Availability\2025\"/>
    </mc:Choice>
  </mc:AlternateContent>
  <xr:revisionPtr revIDLastSave="0" documentId="13_ncr:1_{A97959AF-AF33-477C-8216-FDB370F398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te Availability" sheetId="2" r:id="rId1"/>
    <sheet name="data" sheetId="3" state="hidden" r:id="rId2"/>
  </sheets>
  <definedNames>
    <definedName name="_xlnm._FilterDatabase" localSheetId="0" hidden="1">'Rote Availability'!$A$16:$F$348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G26" i="2"/>
  <c r="G25" i="2"/>
  <c r="G23" i="2"/>
  <c r="G22" i="2"/>
  <c r="G20" i="2"/>
  <c r="G21" i="2"/>
  <c r="G49" i="2" l="1"/>
  <c r="G6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</author>
  </authors>
  <commentList>
    <comment ref="F6" authorId="0" shapeId="0" xr:uid="{8B5DBF77-AEE5-405A-A80F-D61450334DFA}">
      <text>
        <r>
          <rPr>
            <b/>
            <sz val="9"/>
            <color indexed="81"/>
            <rFont val="Calibri"/>
            <family val="2"/>
          </rPr>
          <t>CLICK THE BOX then CLICK THE DROP DOWN ARROW to select the date you want your order ready for pick-up or to be delivered.</t>
        </r>
      </text>
    </comment>
    <comment ref="F9" authorId="0" shapeId="0" xr:uid="{43663B8F-57C8-4359-BC2D-FE5F20F75347}">
      <text>
        <r>
          <rPr>
            <b/>
            <sz val="8"/>
            <color indexed="81"/>
            <rFont val="Calibri"/>
            <family val="2"/>
          </rPr>
          <t>CLICK THE BOX then CLICK THE DROP DOWN ARROW  to select your choice of pickup or delivery.</t>
        </r>
        <r>
          <rPr>
            <sz val="8"/>
            <color indexed="81"/>
            <rFont val="Calibri"/>
            <family val="2"/>
          </rPr>
          <t xml:space="preserve">
</t>
        </r>
      </text>
    </comment>
    <comment ref="F11" authorId="0" shapeId="0" xr:uid="{FC633414-5878-46E0-AE2C-FC5248102160}">
      <text>
        <r>
          <rPr>
            <b/>
            <sz val="8"/>
            <color indexed="81"/>
            <rFont val="Calibri"/>
            <family val="2"/>
          </rPr>
          <t>CLICK THE BOX then CLICK THE DROP DOWN ARROW  to select if you would like additional packaging of your plants.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<sst xmlns="http://schemas.openxmlformats.org/spreadsheetml/2006/main" count="685" uniqueCount="576">
  <si>
    <t>04035</t>
  </si>
  <si>
    <t xml:space="preserve">ARBORICOLA GREEN    </t>
  </si>
  <si>
    <t>04037</t>
  </si>
  <si>
    <t xml:space="preserve">ARBORICOLA MARBLE </t>
  </si>
  <si>
    <t>04185</t>
  </si>
  <si>
    <t xml:space="preserve">BUTTERFLY CORAL                </t>
  </si>
  <si>
    <t>04182</t>
  </si>
  <si>
    <t>04087</t>
  </si>
  <si>
    <t xml:space="preserve">BUTTERFLY MANGO            </t>
  </si>
  <si>
    <t>04019</t>
  </si>
  <si>
    <t>04015</t>
  </si>
  <si>
    <t>04004</t>
  </si>
  <si>
    <t>04082</t>
  </si>
  <si>
    <t xml:space="preserve">CALATHEA BEAUTY STAR    </t>
  </si>
  <si>
    <t>04050</t>
  </si>
  <si>
    <t>CALATHEA DOTTIE</t>
  </si>
  <si>
    <t>04016</t>
  </si>
  <si>
    <t xml:space="preserve">CALATHEA ORBIFOLIA    </t>
  </si>
  <si>
    <t>04092</t>
  </si>
  <si>
    <t xml:space="preserve">CALATHEA MAKOYANA       </t>
  </si>
  <si>
    <t>04011</t>
  </si>
  <si>
    <t>CALATHEA ROSEA PICTA</t>
  </si>
  <si>
    <t>04023</t>
  </si>
  <si>
    <t>CALATHEA RATTLESNAKE</t>
  </si>
  <si>
    <t>04034</t>
  </si>
  <si>
    <t>CROTON GOLD DUST</t>
  </si>
  <si>
    <t>04049</t>
  </si>
  <si>
    <t>CROTON MAMEY TIPS</t>
  </si>
  <si>
    <t>04195</t>
  </si>
  <si>
    <t xml:space="preserve">CROTON NERVIA TIPS   </t>
  </si>
  <si>
    <t>04046</t>
  </si>
  <si>
    <t xml:space="preserve">CROTON PETRA TIPS    </t>
  </si>
  <si>
    <t>04048</t>
  </si>
  <si>
    <t>CROTON RED BANANA</t>
  </si>
  <si>
    <t>04199</t>
  </si>
  <si>
    <t>CROTON TAMARA</t>
  </si>
  <si>
    <t>04196</t>
  </si>
  <si>
    <t xml:space="preserve">CROTON SUNNY STAR    </t>
  </si>
  <si>
    <t>04026</t>
  </si>
  <si>
    <t xml:space="preserve">DIEFF AMY </t>
  </si>
  <si>
    <t>04017</t>
  </si>
  <si>
    <t xml:space="preserve">DIEFF CAMILLE    </t>
  </si>
  <si>
    <t>04033</t>
  </si>
  <si>
    <t xml:space="preserve">DIEFF CARINA    </t>
  </si>
  <si>
    <t>04131</t>
  </si>
  <si>
    <t xml:space="preserve">DIEFF TROPIC SNOW  </t>
  </si>
  <si>
    <t>04069</t>
  </si>
  <si>
    <t>04061</t>
  </si>
  <si>
    <t xml:space="preserve">DRAC ELEGANCE 10" CANE  </t>
  </si>
  <si>
    <t>04065</t>
  </si>
  <si>
    <t xml:space="preserve">DRAC JANET CRAIG COMP TIPS </t>
  </si>
  <si>
    <t>04073</t>
  </si>
  <si>
    <t>04072</t>
  </si>
  <si>
    <t>DRAC MARGINATA TIPS</t>
  </si>
  <si>
    <t>04142</t>
  </si>
  <si>
    <t>04299</t>
  </si>
  <si>
    <t xml:space="preserve">DRAC STED SOL CANE    </t>
  </si>
  <si>
    <t>04140</t>
  </si>
  <si>
    <t>DRAC WARN LEMON LIME TIPS</t>
  </si>
  <si>
    <t>04141</t>
  </si>
  <si>
    <t>04900</t>
  </si>
  <si>
    <t xml:space="preserve">EPI PINNATUM CEBU BLUE          </t>
  </si>
  <si>
    <t>04000</t>
  </si>
  <si>
    <t>04008</t>
  </si>
  <si>
    <t>04003</t>
  </si>
  <si>
    <t xml:space="preserve">EPI POTHOS GREEN QUEEN     </t>
  </si>
  <si>
    <t>FICUS BAMBINO</t>
  </si>
  <si>
    <t>04190</t>
  </si>
  <si>
    <t>04148</t>
  </si>
  <si>
    <t>MARANTA BEAUTY KIM</t>
  </si>
  <si>
    <t>04143</t>
  </si>
  <si>
    <t>MARANTA GREEN</t>
  </si>
  <si>
    <t>04145</t>
  </si>
  <si>
    <t xml:space="preserve">MARANTA RED    </t>
  </si>
  <si>
    <t>04147</t>
  </si>
  <si>
    <t>MARANTA SILVER BAND</t>
  </si>
  <si>
    <t>04083</t>
  </si>
  <si>
    <t xml:space="preserve">NEANTHEBELLA PALM </t>
  </si>
  <si>
    <t>04094</t>
  </si>
  <si>
    <t xml:space="preserve">PEPEROMIA MARBLE   </t>
  </si>
  <si>
    <t>04212</t>
  </si>
  <si>
    <t xml:space="preserve">PEPEROMIA THAILAND      </t>
  </si>
  <si>
    <t>04090</t>
  </si>
  <si>
    <t>PEPEROMIA VARIGATED</t>
  </si>
  <si>
    <t>04122</t>
  </si>
  <si>
    <t>PEPEROMIA WATERMELON</t>
  </si>
  <si>
    <t>04067</t>
  </si>
  <si>
    <t>04064</t>
  </si>
  <si>
    <t>SANS MOONSHINE</t>
  </si>
  <si>
    <t>04058</t>
  </si>
  <si>
    <t xml:space="preserve">SANS SUPERBA     </t>
  </si>
  <si>
    <t>04057</t>
  </si>
  <si>
    <t>SANS ROBUSTA</t>
  </si>
  <si>
    <t>04133</t>
  </si>
  <si>
    <t xml:space="preserve">SANS ZEYLANICA    </t>
  </si>
  <si>
    <t>04096</t>
  </si>
  <si>
    <t xml:space="preserve">SPATHIPHYLLUM   </t>
  </si>
  <si>
    <t>04124</t>
  </si>
  <si>
    <t xml:space="preserve">SPIDER PLANT       </t>
  </si>
  <si>
    <t>04121</t>
  </si>
  <si>
    <t>SWISS CHEESE</t>
  </si>
  <si>
    <t>04151</t>
  </si>
  <si>
    <t>04173</t>
  </si>
  <si>
    <t>ARALIA CASTOR</t>
  </si>
  <si>
    <t>AG ETTA ROSE</t>
  </si>
  <si>
    <t>ARECA PALM</t>
  </si>
  <si>
    <t>BUTTERFLY BERRY</t>
  </si>
  <si>
    <t>BUTTERFLY PLUM</t>
  </si>
  <si>
    <t>PHILO BIRKIN</t>
  </si>
  <si>
    <t>RHOEO DISCOLOR</t>
  </si>
  <si>
    <t>04042</t>
  </si>
  <si>
    <t>04180</t>
  </si>
  <si>
    <t>04044</t>
  </si>
  <si>
    <t>04085</t>
  </si>
  <si>
    <t>04161</t>
  </si>
  <si>
    <t xml:space="preserve">DRAC MARG RED PRINCESS CANE </t>
  </si>
  <si>
    <t xml:space="preserve">DRAC MARG COLORAMA TIPS  </t>
  </si>
  <si>
    <t>04157</t>
  </si>
  <si>
    <t>04014</t>
  </si>
  <si>
    <t>BUTTERFLY PIXIE</t>
  </si>
  <si>
    <t>04072K</t>
  </si>
  <si>
    <t>DRAC MARG KIWI CANE</t>
  </si>
  <si>
    <t>ZZ PLANT - 20 per flat</t>
  </si>
  <si>
    <t>Qty</t>
  </si>
  <si>
    <t>Code</t>
  </si>
  <si>
    <t>Description</t>
  </si>
  <si>
    <t>Slv'd</t>
  </si>
  <si>
    <t>Box'd</t>
  </si>
  <si>
    <t>6" Hanging Plants - Packed 6/box</t>
  </si>
  <si>
    <t>06000</t>
  </si>
  <si>
    <t>06000.</t>
  </si>
  <si>
    <t>06003</t>
  </si>
  <si>
    <t>06003.</t>
  </si>
  <si>
    <t>06008</t>
  </si>
  <si>
    <t>06008.</t>
  </si>
  <si>
    <t>06900</t>
  </si>
  <si>
    <t>06007</t>
  </si>
  <si>
    <t xml:space="preserve">LIPSTICK     </t>
  </si>
  <si>
    <t>06097</t>
  </si>
  <si>
    <t>06212</t>
  </si>
  <si>
    <t xml:space="preserve">PEPEROMIA THAILAND    </t>
  </si>
  <si>
    <t>06098</t>
  </si>
  <si>
    <t xml:space="preserve">PEPEROMIA VARIGATED   </t>
  </si>
  <si>
    <t>06122</t>
  </si>
  <si>
    <t>06095</t>
  </si>
  <si>
    <t>PEPEROMIA WHITE MARBLE</t>
  </si>
  <si>
    <t>06124</t>
  </si>
  <si>
    <t xml:space="preserve">SPIDER PLANT  </t>
  </si>
  <si>
    <t>06121</t>
  </si>
  <si>
    <t>06010</t>
  </si>
  <si>
    <t>06013</t>
  </si>
  <si>
    <t>06200</t>
  </si>
  <si>
    <t>HOYA HINDU ROPE</t>
  </si>
  <si>
    <t>EPI POTHOS - UNCUT</t>
  </si>
  <si>
    <t>EPI POTHOS</t>
  </si>
  <si>
    <t>04186</t>
  </si>
  <si>
    <t>06186</t>
  </si>
  <si>
    <t xml:space="preserve">WANDERING JEW PURPLE - NO BOX/NO SLV   </t>
  </si>
  <si>
    <t xml:space="preserve">WANDERING JEW RED - NO BOX/NO SLV      </t>
  </si>
  <si>
    <t>N/A</t>
  </si>
  <si>
    <t>6" Upright Plants - Packed 6/box</t>
  </si>
  <si>
    <t>06111</t>
  </si>
  <si>
    <t xml:space="preserve">AG SILVER BAY   </t>
  </si>
  <si>
    <t>06030</t>
  </si>
  <si>
    <t>06123</t>
  </si>
  <si>
    <t xml:space="preserve">ARALIA MING GOLD MINI BONSAI   </t>
  </si>
  <si>
    <t>06024</t>
  </si>
  <si>
    <t>ARALIA ROBLE STUMP</t>
  </si>
  <si>
    <t>06035</t>
  </si>
  <si>
    <t>06082</t>
  </si>
  <si>
    <t xml:space="preserve">CALATHEA BEAUTY STAR   </t>
  </si>
  <si>
    <t>06012</t>
  </si>
  <si>
    <t>CALATHEA CONCINNA</t>
  </si>
  <si>
    <t>06076</t>
  </si>
  <si>
    <t>06016</t>
  </si>
  <si>
    <t>CALATHEA ORBFOLIA</t>
  </si>
  <si>
    <t>06092</t>
  </si>
  <si>
    <t>CALATHEA ORNATA</t>
  </si>
  <si>
    <t>06023</t>
  </si>
  <si>
    <t xml:space="preserve">CALATHEA RATTLESNAKE   </t>
  </si>
  <si>
    <t>06034</t>
  </si>
  <si>
    <t xml:space="preserve">COFFEE ARABICA  </t>
  </si>
  <si>
    <t>06175</t>
  </si>
  <si>
    <t>CROTON GOLD DUST TIPS</t>
  </si>
  <si>
    <t>06053</t>
  </si>
  <si>
    <t xml:space="preserve">CROTON MAMEY TIPS  </t>
  </si>
  <si>
    <t>06195</t>
  </si>
  <si>
    <t xml:space="preserve">CROTON NERVIA TIPS  </t>
  </si>
  <si>
    <t>06046</t>
  </si>
  <si>
    <t xml:space="preserve">CROTON PETRA TIPS  </t>
  </si>
  <si>
    <t>06022</t>
  </si>
  <si>
    <t>DIEFF ALFREDO</t>
  </si>
  <si>
    <t>06026</t>
  </si>
  <si>
    <t>06017</t>
  </si>
  <si>
    <t>06033</t>
  </si>
  <si>
    <t xml:space="preserve">DIEFF TROPIC SNOW 2/PPP   </t>
  </si>
  <si>
    <t>06061</t>
  </si>
  <si>
    <t>DRAC ELEGANCE CANE</t>
  </si>
  <si>
    <t>06072</t>
  </si>
  <si>
    <t xml:space="preserve">DRAC MARGINATA TIPS  </t>
  </si>
  <si>
    <t>06140</t>
  </si>
  <si>
    <t xml:space="preserve">DRAC WARN LEMON LIME 3/PPP   </t>
  </si>
  <si>
    <t>06000P</t>
  </si>
  <si>
    <t>06086</t>
  </si>
  <si>
    <t xml:space="preserve">FICUS LYRATA </t>
  </si>
  <si>
    <t>06602F</t>
  </si>
  <si>
    <t>06093</t>
  </si>
  <si>
    <t xml:space="preserve">FICUS TINEKE    </t>
  </si>
  <si>
    <t>06189</t>
  </si>
  <si>
    <t>06126</t>
  </si>
  <si>
    <t>06094</t>
  </si>
  <si>
    <t>06135</t>
  </si>
  <si>
    <t xml:space="preserve">SANS BLACK GOLD </t>
  </si>
  <si>
    <t>06134</t>
  </si>
  <si>
    <t xml:space="preserve">SANS GOLDEN FLAME  </t>
  </si>
  <si>
    <t>06067</t>
  </si>
  <si>
    <t>06133</t>
  </si>
  <si>
    <t xml:space="preserve">SANS ZEYLANICA     </t>
  </si>
  <si>
    <t>06096</t>
  </si>
  <si>
    <t xml:space="preserve">SPATHIPHYLLUM  SENSATION </t>
  </si>
  <si>
    <t>06151</t>
  </si>
  <si>
    <t xml:space="preserve">ZZ - ZAMIOCULCAS ZAMIIFOLIA  </t>
  </si>
  <si>
    <t>06050</t>
  </si>
  <si>
    <t>CALTHEA DOTTIE</t>
  </si>
  <si>
    <t>06299</t>
  </si>
  <si>
    <t>8" Hanging Plants - Packed 4/box</t>
  </si>
  <si>
    <t>08003</t>
  </si>
  <si>
    <t xml:space="preserve">EPI GREEN QUEEN     </t>
  </si>
  <si>
    <t>08003.</t>
  </si>
  <si>
    <t>08000</t>
  </si>
  <si>
    <t xml:space="preserve">EPI POTHOS   </t>
  </si>
  <si>
    <t>08000.</t>
  </si>
  <si>
    <t>08002</t>
  </si>
  <si>
    <t>08007</t>
  </si>
  <si>
    <t xml:space="preserve">LIPSTICK    </t>
  </si>
  <si>
    <t>08121</t>
  </si>
  <si>
    <t xml:space="preserve">SWISS CHEESE                      </t>
  </si>
  <si>
    <t>08010</t>
  </si>
  <si>
    <t>08013</t>
  </si>
  <si>
    <t>EPI POTHOS - POLED</t>
  </si>
  <si>
    <t>EPI GREEN QUEEN - UNCUT</t>
  </si>
  <si>
    <t xml:space="preserve">EPI POTHOS - UNCUT   </t>
  </si>
  <si>
    <t>8" Upright Plants - Packed 4/box</t>
  </si>
  <si>
    <t>08030</t>
  </si>
  <si>
    <t>08032</t>
  </si>
  <si>
    <t>08035</t>
  </si>
  <si>
    <t>08076</t>
  </si>
  <si>
    <t>CALATHEA MAKOYANNA</t>
  </si>
  <si>
    <t>08026</t>
  </si>
  <si>
    <t>DIEFF AMY</t>
  </si>
  <si>
    <t>08017</t>
  </si>
  <si>
    <t xml:space="preserve">DIEFF CAMILLE   </t>
  </si>
  <si>
    <t>08033</t>
  </si>
  <si>
    <t>08131</t>
  </si>
  <si>
    <t>08069</t>
  </si>
  <si>
    <t>DRAC BLACK BEAUTY CANE</t>
  </si>
  <si>
    <t>08066</t>
  </si>
  <si>
    <t xml:space="preserve">DRAC ELEGANCE CANE SET </t>
  </si>
  <si>
    <t>08301</t>
  </si>
  <si>
    <t>08073</t>
  </si>
  <si>
    <t>08078</t>
  </si>
  <si>
    <t>08140</t>
  </si>
  <si>
    <t xml:space="preserve">DRAC WARN LEMON LIME TIPS     </t>
  </si>
  <si>
    <t xml:space="preserve">DRAC STED SOL CANE SET </t>
  </si>
  <si>
    <t>08000P</t>
  </si>
  <si>
    <t>08086</t>
  </si>
  <si>
    <t xml:space="preserve">FICUS LYRATA   </t>
  </si>
  <si>
    <t>08067</t>
  </si>
  <si>
    <t>08133</t>
  </si>
  <si>
    <t xml:space="preserve">SANS ZEYLANICA  </t>
  </si>
  <si>
    <t>08096</t>
  </si>
  <si>
    <t xml:space="preserve">SPATHIPHYLLUM  </t>
  </si>
  <si>
    <t>08151</t>
  </si>
  <si>
    <t>08082</t>
  </si>
  <si>
    <t>CALATHEA BEAUTY STAR</t>
  </si>
  <si>
    <t>08065</t>
  </si>
  <si>
    <t>08072K</t>
  </si>
  <si>
    <t xml:space="preserve">EPI POTHOS - BIG LEAF - POLED </t>
  </si>
  <si>
    <t>08002P</t>
  </si>
  <si>
    <t>DRAC JANET CRAIG COMPACTA TIPS - 3PPP</t>
  </si>
  <si>
    <t>10" Upright Plants - Packed 2/box</t>
  </si>
  <si>
    <t>10299</t>
  </si>
  <si>
    <t>10144</t>
  </si>
  <si>
    <t>10086</t>
  </si>
  <si>
    <t xml:space="preserve">FICUS LYRATA    </t>
  </si>
  <si>
    <t>10600</t>
  </si>
  <si>
    <t xml:space="preserve">FICUS RUBY   </t>
  </si>
  <si>
    <t>10067</t>
  </si>
  <si>
    <t xml:space="preserve">SANS LAURENTII 30" </t>
  </si>
  <si>
    <t xml:space="preserve">SANS LAURENTII 34"  </t>
  </si>
  <si>
    <t>10133</t>
  </si>
  <si>
    <t xml:space="preserve">SANS ZEYLANICA 30"  </t>
  </si>
  <si>
    <t xml:space="preserve">SANS ZEYLANICA 36"  </t>
  </si>
  <si>
    <t xml:space="preserve">SANS ZEYLANICA 40"  </t>
  </si>
  <si>
    <t>10109</t>
  </si>
  <si>
    <t xml:space="preserve">DRAC WARN LEMON LIME CANE </t>
  </si>
  <si>
    <t>10000P</t>
  </si>
  <si>
    <t>10002P</t>
  </si>
  <si>
    <t>10067+</t>
  </si>
  <si>
    <t>10133+</t>
  </si>
  <si>
    <t>10133.</t>
  </si>
  <si>
    <t>12" Upright Plants - Packed 1/box</t>
  </si>
  <si>
    <t>12161</t>
  </si>
  <si>
    <t>12162</t>
  </si>
  <si>
    <t>12065</t>
  </si>
  <si>
    <t>12073</t>
  </si>
  <si>
    <t>12301</t>
  </si>
  <si>
    <t>12302</t>
  </si>
  <si>
    <t>12094</t>
  </si>
  <si>
    <t>12151</t>
  </si>
  <si>
    <t xml:space="preserve">DRAC JANET CRAIG COMP - 4 CANE   </t>
  </si>
  <si>
    <t xml:space="preserve">DRAC WARN LEMON LIME - 48" - 4 CANE SET </t>
  </si>
  <si>
    <t>12086</t>
  </si>
  <si>
    <t>Ask</t>
  </si>
  <si>
    <t>Order</t>
  </si>
  <si>
    <t>BOXED</t>
  </si>
  <si>
    <t>RACKED</t>
  </si>
  <si>
    <t>PALLETIZED</t>
  </si>
  <si>
    <t>DBL SLV</t>
  </si>
  <si>
    <t>Customer:</t>
  </si>
  <si>
    <t>Plant damage sustained during shipment is the responsibility of the freight carrier.</t>
  </si>
  <si>
    <t>Order minimum is $300.00 - Local Delivery minimum is $1,000.00 - Orders delivered to LA county once truck is filled.</t>
  </si>
  <si>
    <t>Special Instructions:</t>
  </si>
  <si>
    <t>12140</t>
  </si>
  <si>
    <t>12069</t>
  </si>
  <si>
    <t>BUTTERFLY PINK</t>
  </si>
  <si>
    <t>NO SLVS</t>
  </si>
  <si>
    <t>Orders are provided sleeved loose unless otherwise requested. Add $1.25 to double sleeve 10" and 12" cane sets.</t>
  </si>
  <si>
    <t>BUTTERFLY WHITE</t>
  </si>
  <si>
    <t>06004</t>
  </si>
  <si>
    <t>06181</t>
  </si>
  <si>
    <t>06047</t>
  </si>
  <si>
    <t>BUTTERFLY CREAM</t>
  </si>
  <si>
    <t>06072k</t>
  </si>
  <si>
    <t>06065</t>
  </si>
  <si>
    <t>06069</t>
  </si>
  <si>
    <t>06109</t>
  </si>
  <si>
    <t xml:space="preserve">DIEFF TROPIC SNOW 4PPP </t>
  </si>
  <si>
    <t>10002</t>
  </si>
  <si>
    <t>06185</t>
  </si>
  <si>
    <t>BUTTERFLY CORAL</t>
  </si>
  <si>
    <t>06131</t>
  </si>
  <si>
    <t>BUTTERFLY REGINA RED</t>
  </si>
  <si>
    <t>06015</t>
  </si>
  <si>
    <t>06173</t>
  </si>
  <si>
    <t>Pick Up</t>
  </si>
  <si>
    <t>Delivery</t>
  </si>
  <si>
    <t>AG GARNET</t>
  </si>
  <si>
    <t>06157</t>
  </si>
  <si>
    <t>PHILO RED PRINCESS</t>
  </si>
  <si>
    <t>DRAC MARGINATA KIWI CANE</t>
  </si>
  <si>
    <t>06142</t>
  </si>
  <si>
    <t>DRAC MARGINATA RED PRINCESS</t>
  </si>
  <si>
    <t>06087</t>
  </si>
  <si>
    <t>CALADIUM FAIRYTALE PRINCESS</t>
  </si>
  <si>
    <t>DRAC JANET CRAIG COMPACTA - 3 CANE SET</t>
  </si>
  <si>
    <t>DRAC ELEGANCE - 3 CANE SET</t>
  </si>
  <si>
    <t>ZZ PLANT - 25 per flat</t>
  </si>
  <si>
    <t>4 " Plants - Packed 20 (single variety)/flat or box - Order by plant quantity please</t>
  </si>
  <si>
    <t>04039</t>
  </si>
  <si>
    <t>DRAC MASS CANE- 3 CANE SET</t>
  </si>
  <si>
    <t>DRAC MARGINATA - 4 CANE SET</t>
  </si>
  <si>
    <t>FICUS LYRATA - 7 GAL - 60" - 3PPP</t>
  </si>
  <si>
    <t>04110</t>
  </si>
  <si>
    <t>06156</t>
  </si>
  <si>
    <t xml:space="preserve">CROTON GOLDEN BELL  </t>
  </si>
  <si>
    <t>04175</t>
  </si>
  <si>
    <t>04999</t>
  </si>
  <si>
    <t>04188</t>
  </si>
  <si>
    <t>04189</t>
  </si>
  <si>
    <t>04007</t>
  </si>
  <si>
    <t>LIPSTICK</t>
  </si>
  <si>
    <t>06147</t>
  </si>
  <si>
    <t>06188</t>
  </si>
  <si>
    <t xml:space="preserve">DRAC MASS 24-2 CANE </t>
  </si>
  <si>
    <t>08078-</t>
  </si>
  <si>
    <t>DRAC MASS 24-2 CANE - SKINNY CANE</t>
  </si>
  <si>
    <t>10078-</t>
  </si>
  <si>
    <t>06003P</t>
  </si>
  <si>
    <t>EPI GREEN QUEEN - POLED</t>
  </si>
  <si>
    <t>06121p</t>
  </si>
  <si>
    <t>06603</t>
  </si>
  <si>
    <t xml:space="preserve">FICUS AUDREY </t>
  </si>
  <si>
    <t>06083</t>
  </si>
  <si>
    <t xml:space="preserve">DRAC BLACK BEAUTY - 3 CANE SET </t>
  </si>
  <si>
    <t>SWISS CHEESE - POLED</t>
  </si>
  <si>
    <t>06148</t>
  </si>
  <si>
    <t>06187</t>
  </si>
  <si>
    <t>08195</t>
  </si>
  <si>
    <t>04999C</t>
  </si>
  <si>
    <t xml:space="preserve"> Calathea Ornata, Calathea Rattlesnake</t>
  </si>
  <si>
    <t>Contains 4 each: Calathea Beauty Star, Calathea Dottie, Calathea Makoyana,</t>
  </si>
  <si>
    <t>04999D</t>
  </si>
  <si>
    <t xml:space="preserve">Contains 4 each: Janet Craig Compacta,  Marginata Kiwi Cane, Marginata Tips, </t>
  </si>
  <si>
    <t xml:space="preserve">CALATHEA MIXED FLAT </t>
  </si>
  <si>
    <t xml:space="preserve">DRACAENA MIXED FLAT </t>
  </si>
  <si>
    <t>MISCELLANEOUS MIXED FLAT</t>
  </si>
  <si>
    <t>CROTON NERVIA TIPS</t>
  </si>
  <si>
    <t>04999M</t>
  </si>
  <si>
    <t xml:space="preserve">MARANTA MIXED FLAT </t>
  </si>
  <si>
    <t>Marginata Red Princess, Warneckeii Lemon Lime</t>
  </si>
  <si>
    <t>08299</t>
  </si>
  <si>
    <t>06208</t>
  </si>
  <si>
    <t>08087</t>
  </si>
  <si>
    <t>06037</t>
  </si>
  <si>
    <t xml:space="preserve">ARBORICOLA MARBLE    </t>
  </si>
  <si>
    <t>ARBORICOLA GREEN</t>
  </si>
  <si>
    <t>DRAC JANET CRAIG COMP TIPS 3PPP</t>
  </si>
  <si>
    <t>06144</t>
  </si>
  <si>
    <t>06158P</t>
  </si>
  <si>
    <t>PHILO WHITE PRINCESS POLED</t>
  </si>
  <si>
    <t>DRAC LEMON DREAM CANE SET</t>
  </si>
  <si>
    <t>DRAC BLACK BEAUTY CANE 2PPP</t>
  </si>
  <si>
    <t>08189</t>
  </si>
  <si>
    <t>EPI POTHOS - BIG LEAF</t>
  </si>
  <si>
    <t>06200L</t>
  </si>
  <si>
    <t>HOYA HINDU ROPE - LONG</t>
  </si>
  <si>
    <t>CORDYLINE RX</t>
  </si>
  <si>
    <t>06009</t>
  </si>
  <si>
    <t>04158</t>
  </si>
  <si>
    <t>06231</t>
  </si>
  <si>
    <t>04076</t>
  </si>
  <si>
    <t>NEANTHEBELLA PALM</t>
  </si>
  <si>
    <t>DRAC MARGINATA COLORAMA CANE</t>
  </si>
  <si>
    <t>COFFEE ARABICA</t>
  </si>
  <si>
    <t xml:space="preserve">DRAC MARGINATA CANE SET      </t>
  </si>
  <si>
    <t>12087</t>
  </si>
  <si>
    <t xml:space="preserve">PACHIRA AQUATICA - 36" BRAID  </t>
  </si>
  <si>
    <t>06110</t>
  </si>
  <si>
    <t xml:space="preserve">PHIILO WHITE PRINCESS </t>
  </si>
  <si>
    <t>SANS LAURENTII</t>
  </si>
  <si>
    <t xml:space="preserve">EPI POTHOS GREEN QUEEN - UNCUT </t>
  </si>
  <si>
    <t>SWISS CHEESE (MONSTERA) **LIMIT 6**</t>
  </si>
  <si>
    <t>HYPOESTES SPLASH COMBO</t>
  </si>
  <si>
    <t>MONSTERA DELICOSA POLED</t>
  </si>
  <si>
    <t>08012</t>
  </si>
  <si>
    <t>DRAC MARGINATA KIWI CANE - 3PPP</t>
  </si>
  <si>
    <t xml:space="preserve">DRAC QUEEN CANE SET </t>
  </si>
  <si>
    <t>FOLIAGE COMBO-JCC/Warn Lemon Lime/Cordyline</t>
  </si>
  <si>
    <t xml:space="preserve">DRAC BLACK BEAUTY - 65" - 6 CANE </t>
  </si>
  <si>
    <t>04400</t>
  </si>
  <si>
    <t>DRAC SONG OF INDIA</t>
  </si>
  <si>
    <t xml:space="preserve">BUTTERFLY GOLDEN </t>
  </si>
  <si>
    <t>Contains 5 each: Hypoestes Splash Combo, Calathea Concinna, Croton Petra</t>
  </si>
  <si>
    <t>Dracaena Janet Craig Compacta</t>
  </si>
  <si>
    <t xml:space="preserve">PEPEROMIA ECUADOR      </t>
  </si>
  <si>
    <t xml:space="preserve">PEPEROMIA WHITE MARBLE   </t>
  </si>
  <si>
    <t>04099</t>
  </si>
  <si>
    <t>ECU</t>
  </si>
  <si>
    <t>MONSTERA THAI CONSTELLATION</t>
  </si>
  <si>
    <t>08008</t>
  </si>
  <si>
    <t>EPI POTHOS N'JOY</t>
  </si>
  <si>
    <t>04012</t>
  </si>
  <si>
    <t>04205</t>
  </si>
  <si>
    <t>04208</t>
  </si>
  <si>
    <t>HYPOESTES SPLASH PINK</t>
  </si>
  <si>
    <t>MTC</t>
  </si>
  <si>
    <t>DRAC STED SOL 10" CANE SET - 3PPP</t>
  </si>
  <si>
    <t>06032</t>
  </si>
  <si>
    <t>ARALIA MING STUMP</t>
  </si>
  <si>
    <t xml:space="preserve">06600 </t>
  </si>
  <si>
    <t xml:space="preserve">FICUS RUBY        </t>
  </si>
  <si>
    <t>Contains 5 each: Maranta: Beauty Kim,  Green,  Red, &amp; Silver Band</t>
  </si>
  <si>
    <t>04079</t>
  </si>
  <si>
    <t>FG</t>
  </si>
  <si>
    <t>FICUS GINSENG</t>
  </si>
  <si>
    <t>06071</t>
  </si>
  <si>
    <t>DRAC MARGINATA COLORAMA TIPS</t>
  </si>
  <si>
    <t>MARGINATA CANE MIX - Green / BiColor / Magenta</t>
  </si>
  <si>
    <t>MCM.</t>
  </si>
  <si>
    <t>FICUS MOONSHINE</t>
  </si>
  <si>
    <t>To call in your order you can reach Adolfo at (760) 744-7060</t>
  </si>
  <si>
    <t>FICUS RUBY</t>
  </si>
  <si>
    <t>04600</t>
  </si>
  <si>
    <t>ARALIA MING STUMP - 18"</t>
  </si>
  <si>
    <t>PACHIRA AQUATICA - 18" BRAID</t>
  </si>
  <si>
    <t xml:space="preserve">DIEFF TROPIC SNOW 1/PPP </t>
  </si>
  <si>
    <r>
      <t>FOLIAGE COMBO</t>
    </r>
    <r>
      <rPr>
        <sz val="8"/>
        <color rgb="FFC00000"/>
        <rFont val="Calibri Light"/>
        <family val="2"/>
      </rPr>
      <t xml:space="preserve"> - </t>
    </r>
    <r>
      <rPr>
        <sz val="9"/>
        <color rgb="FFC00000"/>
        <rFont val="Calibri Light"/>
        <family val="2"/>
      </rPr>
      <t>Colorama / FL Beauty / Sandariana</t>
    </r>
  </si>
  <si>
    <r>
      <t>FOLIAGE COMBO</t>
    </r>
    <r>
      <rPr>
        <sz val="10"/>
        <color rgb="FFC00000"/>
        <rFont val="Calibri Light"/>
        <family val="2"/>
      </rPr>
      <t xml:space="preserve"> </t>
    </r>
    <r>
      <rPr>
        <sz val="8"/>
        <color rgb="FFC00000"/>
        <rFont val="Calibri Light"/>
        <family val="2"/>
      </rPr>
      <t xml:space="preserve">- </t>
    </r>
    <r>
      <rPr>
        <sz val="9"/>
        <color rgb="FFC00000"/>
        <rFont val="Calibri Light"/>
        <family val="2"/>
      </rPr>
      <t>Gold Sandariana / Magenta / FL Beauty</t>
    </r>
  </si>
  <si>
    <r>
      <t xml:space="preserve">FOLIAGE COMBO - </t>
    </r>
    <r>
      <rPr>
        <sz val="9"/>
        <color theme="1"/>
        <rFont val="Calibri Light"/>
        <family val="2"/>
      </rPr>
      <t>JCC/Sol/Croton nervia</t>
    </r>
  </si>
  <si>
    <r>
      <t>FOLIAGE COMBO -</t>
    </r>
    <r>
      <rPr>
        <sz val="9.5"/>
        <color theme="1"/>
        <rFont val="Calibri Light"/>
        <family val="2"/>
      </rPr>
      <t xml:space="preserve"> </t>
    </r>
    <r>
      <rPr>
        <sz val="9"/>
        <color theme="1"/>
        <rFont val="Calibri Light"/>
        <family val="2"/>
      </rPr>
      <t>Lemon Lime / Croton / Marg. Tips</t>
    </r>
  </si>
  <si>
    <r>
      <t>PACHIRA AQUATICA</t>
    </r>
    <r>
      <rPr>
        <b/>
        <sz val="10"/>
        <color rgb="FFC00000"/>
        <rFont val="Calibri Light"/>
        <family val="2"/>
      </rPr>
      <t xml:space="preserve"> </t>
    </r>
  </si>
  <si>
    <r>
      <t>CALATHEA ORNATA</t>
    </r>
    <r>
      <rPr>
        <b/>
        <sz val="10"/>
        <color rgb="FFC00000"/>
        <rFont val="Calibri Light"/>
        <family val="2"/>
      </rPr>
      <t xml:space="preserve"> </t>
    </r>
  </si>
  <si>
    <r>
      <t>FOLIAGE COMBO</t>
    </r>
    <r>
      <rPr>
        <sz val="10"/>
        <color rgb="FFC00000"/>
        <rFont val="Calibri Light"/>
        <family val="2"/>
      </rPr>
      <t xml:space="preserve"> -</t>
    </r>
    <r>
      <rPr>
        <sz val="8"/>
        <color rgb="FFC00000"/>
        <rFont val="Calibri Light"/>
        <family val="2"/>
      </rPr>
      <t xml:space="preserve"> </t>
    </r>
    <r>
      <rPr>
        <sz val="9"/>
        <color rgb="FFC00000"/>
        <rFont val="Calibri Light"/>
        <family val="2"/>
      </rPr>
      <t>Magenta / FL Beauty / Sandariana</t>
    </r>
  </si>
  <si>
    <r>
      <t>PHIILO RED PRINCESS</t>
    </r>
    <r>
      <rPr>
        <b/>
        <sz val="10"/>
        <color rgb="FFC00000"/>
        <rFont val="Calibri Light"/>
        <family val="2"/>
      </rPr>
      <t xml:space="preserve"> </t>
    </r>
  </si>
  <si>
    <r>
      <t xml:space="preserve">EPI POTHOS PATRICIO </t>
    </r>
    <r>
      <rPr>
        <b/>
        <sz val="10"/>
        <color rgb="FF0033CC"/>
        <rFont val="Calibri Light"/>
        <family val="2"/>
      </rPr>
      <t>**LIMIT 6**</t>
    </r>
  </si>
  <si>
    <r>
      <t xml:space="preserve">FOLIAGE COMBO - </t>
    </r>
    <r>
      <rPr>
        <sz val="9"/>
        <color theme="1"/>
        <rFont val="Calibri Light"/>
        <family val="2"/>
      </rPr>
      <t>JCC/Sol/Marginata Red Princess</t>
    </r>
  </si>
  <si>
    <r>
      <t>ARALIA FABIAN STUMP</t>
    </r>
    <r>
      <rPr>
        <b/>
        <sz val="9"/>
        <color rgb="FFC00000"/>
        <rFont val="Calibri Light"/>
        <family val="2"/>
      </rPr>
      <t xml:space="preserve"> </t>
    </r>
  </si>
  <si>
    <r>
      <t>EPI POTHOS - BIG LEAF</t>
    </r>
    <r>
      <rPr>
        <sz val="10"/>
        <color rgb="FF0033CC"/>
        <rFont val="Calibri Light"/>
        <family val="2"/>
      </rPr>
      <t xml:space="preserve">  </t>
    </r>
    <r>
      <rPr>
        <b/>
        <sz val="10"/>
        <color rgb="FF0033CC"/>
        <rFont val="Calibri Light"/>
        <family val="2"/>
      </rPr>
      <t>**LIMIT 2**</t>
    </r>
  </si>
  <si>
    <t>DRAC BLACK BEAUTY - 45" - 4 CANE</t>
  </si>
  <si>
    <t>DRAC BLACK BEAUTY - 55" - 5 CANE</t>
  </si>
  <si>
    <t xml:space="preserve">DRAC MASS CANE - 4 CANE SET </t>
  </si>
  <si>
    <t>DRAC MASS (SKINNY) CANE - 4 CANE SET</t>
  </si>
  <si>
    <t>DRAC MASS (SKINNY) CANE - 3 CANE SET</t>
  </si>
  <si>
    <t xml:space="preserve">DRAC MARGINATA 6 CANE SET          </t>
  </si>
  <si>
    <t>DRAC STEDNEREII SOL - 45" - 4 CANE</t>
  </si>
  <si>
    <t>DRAC STEDNEREII SOL - 55" - 5 CANE</t>
  </si>
  <si>
    <t xml:space="preserve">DRAC STEDNEREII SOL- 3 CANE SET </t>
  </si>
  <si>
    <t>AGLAONEMA JASPER</t>
  </si>
  <si>
    <t>AGLAONEMA SPARKLING SARAH</t>
  </si>
  <si>
    <r>
      <t xml:space="preserve">EPI PINNATUM CEBU </t>
    </r>
    <r>
      <rPr>
        <sz val="9"/>
        <color theme="1"/>
        <rFont val="Calibri Light"/>
        <family val="2"/>
      </rPr>
      <t xml:space="preserve">BLUE </t>
    </r>
    <r>
      <rPr>
        <b/>
        <sz val="9"/>
        <color rgb="FF0033CC"/>
        <rFont val="Calibri Light"/>
        <family val="2"/>
      </rPr>
      <t xml:space="preserve">**LIMIT 6** </t>
    </r>
  </si>
  <si>
    <t>06602</t>
  </si>
  <si>
    <t>HOYA MACROPHILLA</t>
  </si>
  <si>
    <t>ARALIA BALFOURIANA STUMP</t>
  </si>
  <si>
    <t>06062/</t>
  </si>
  <si>
    <t>ARALIA FABIAN STUMP</t>
  </si>
  <si>
    <t>JUST SLEEVED</t>
  </si>
  <si>
    <t>BXD &amp; PALLET</t>
  </si>
  <si>
    <r>
      <t xml:space="preserve">4 " Mixed Flat - Packed 20/flat or box - </t>
    </r>
    <r>
      <rPr>
        <b/>
        <i/>
        <sz val="11"/>
        <color theme="1"/>
        <rFont val="Calibri Light"/>
        <family val="2"/>
      </rPr>
      <t xml:space="preserve">Order by flat qty please - </t>
    </r>
    <r>
      <rPr>
        <b/>
        <i/>
        <sz val="9"/>
        <color theme="1"/>
        <rFont val="Calibri Light"/>
        <family val="2"/>
      </rPr>
      <t>$5 mixing surcharge incl.</t>
    </r>
  </si>
  <si>
    <t>8" - DRAC STEDNEREII SOL - CANE SET - 3, 10" Cane</t>
  </si>
  <si>
    <t>04115</t>
  </si>
  <si>
    <t xml:space="preserve">DRAC LEMON DREAM 10" CANE </t>
  </si>
  <si>
    <t>DRAC STED SOL CANE</t>
  </si>
  <si>
    <r>
      <t>EPI POTHOS N'JOY</t>
    </r>
    <r>
      <rPr>
        <b/>
        <sz val="9"/>
        <color rgb="FFC00000"/>
        <rFont val="Calibri Light"/>
        <family val="2"/>
      </rPr>
      <t xml:space="preserve"> </t>
    </r>
  </si>
  <si>
    <t>EPI POTHOS N'JOY - UNCUT</t>
  </si>
  <si>
    <r>
      <t xml:space="preserve">DIEFF TROPIC SNOW 2/PPP </t>
    </r>
    <r>
      <rPr>
        <sz val="10"/>
        <color rgb="FFC00000"/>
        <rFont val="Calibri Light"/>
        <family val="2"/>
      </rPr>
      <t>- SMALL</t>
    </r>
  </si>
  <si>
    <t>48-hrs. is required to avoid a 10% RUSH order fee.</t>
  </si>
  <si>
    <t xml:space="preserve"> - - - - - - GWSS - - - - - - DELIVERY - - - - - - # OF PALLETS </t>
  </si>
  <si>
    <t>04146</t>
  </si>
  <si>
    <t>MARANTA LEMON LIME</t>
  </si>
  <si>
    <t>ADENIUM RED</t>
  </si>
  <si>
    <r>
      <t>DRAC BLACK BEAUTY 10" CANE</t>
    </r>
    <r>
      <rPr>
        <sz val="10"/>
        <color rgb="FFC00000"/>
        <rFont val="Calibri Light"/>
        <family val="2"/>
      </rPr>
      <t xml:space="preserve"> - Single head</t>
    </r>
  </si>
  <si>
    <t>04080</t>
  </si>
  <si>
    <t xml:space="preserve">12" - DRAC WARN LEMON LIME - 48" - 4 CANE SET </t>
  </si>
  <si>
    <t>12" - DRAC STEDNEREII SOL - 45" - 4 CANE</t>
  </si>
  <si>
    <t>12" - DRAC STEDNEREII SOL - 55" - 5 CANE</t>
  </si>
  <si>
    <t>EPI POTHOS N' JOY</t>
  </si>
  <si>
    <t>10" Hanging Plants - Packed 2/box</t>
  </si>
  <si>
    <t xml:space="preserve">Order    </t>
  </si>
  <si>
    <t>4" - STAGHORN FERN</t>
  </si>
  <si>
    <t>04008-</t>
  </si>
  <si>
    <r>
      <t xml:space="preserve">EPI POTHOS PATRICIO - UNCUT </t>
    </r>
    <r>
      <rPr>
        <b/>
        <sz val="10"/>
        <color rgb="FF0033CC"/>
        <rFont val="Calibri Light"/>
        <family val="2"/>
      </rPr>
      <t>**LIMIT 6**</t>
    </r>
  </si>
  <si>
    <t>3WJP</t>
  </si>
  <si>
    <t>3" - 'WANDERING JEW PINK PARADISE'</t>
  </si>
  <si>
    <t>06000M</t>
  </si>
  <si>
    <r>
      <t>CALATHEA MAKOYANA</t>
    </r>
    <r>
      <rPr>
        <sz val="10"/>
        <color rgb="FFC00000"/>
        <rFont val="Calibri Light"/>
        <family val="2"/>
      </rPr>
      <t xml:space="preserve"> </t>
    </r>
  </si>
  <si>
    <t>DIEFF TROPIC SNOW - 3PPP</t>
  </si>
  <si>
    <r>
      <t>SPATH SENSATION</t>
    </r>
    <r>
      <rPr>
        <sz val="10"/>
        <color rgb="FFC00000"/>
        <rFont val="Calibri Light"/>
        <family val="2"/>
      </rPr>
      <t xml:space="preserve"> </t>
    </r>
  </si>
  <si>
    <t>4" - BEGONIA REX 'KOTOBUKI'</t>
  </si>
  <si>
    <t>06014</t>
  </si>
  <si>
    <t>6" - XANTHOSOMA 'ALOCASIA MICKEY MOUSE'</t>
  </si>
  <si>
    <t>64612</t>
  </si>
  <si>
    <t>6" - DRAC MARG - 4-6-12" CANE SET</t>
  </si>
  <si>
    <r>
      <t xml:space="preserve">SPATHIPHYLLUM </t>
    </r>
    <r>
      <rPr>
        <b/>
        <sz val="9"/>
        <color rgb="FFC00000"/>
        <rFont val="Calibri Light"/>
        <family val="2"/>
      </rPr>
      <t>with flower</t>
    </r>
  </si>
  <si>
    <t>6" - PHILO RING OF FIRE</t>
  </si>
  <si>
    <t>Date:</t>
  </si>
  <si>
    <t>08094</t>
  </si>
  <si>
    <t>6PRF</t>
  </si>
  <si>
    <t>DRAC STED SOL TIPS - 3PPP</t>
  </si>
  <si>
    <t xml:space="preserve">10" - DRAC BLACK BEAUTY - 3 CANE SET </t>
  </si>
  <si>
    <t xml:space="preserve">10" - DRAC WARN LEMON LIME CANE </t>
  </si>
  <si>
    <t xml:space="preserve">10" - DRAC STEDNEREII SOL- 3 CANE SET </t>
  </si>
  <si>
    <t>12" - DRAC BLACK BEAUTY - 45" - 4 CANE</t>
  </si>
  <si>
    <t>12" - DRAC BLACK BEAUTY - 55" - 5 CANE</t>
  </si>
  <si>
    <t>4" - BUTTERFLY WHITE</t>
  </si>
  <si>
    <r>
      <t xml:space="preserve">6" - EPI MONET SOL  </t>
    </r>
    <r>
      <rPr>
        <b/>
        <i/>
        <sz val="10"/>
        <color rgb="FF0033CC"/>
        <rFont val="Calibri Light"/>
        <family val="2"/>
      </rPr>
      <t>**LIMIT 6**</t>
    </r>
  </si>
  <si>
    <t>SPECIALS</t>
  </si>
  <si>
    <t>Limited Quantity Items</t>
  </si>
  <si>
    <r>
      <t>PACHIRA AQUATICA</t>
    </r>
    <r>
      <rPr>
        <b/>
        <i/>
        <sz val="10"/>
        <color rgb="FF0033CC"/>
        <rFont val="Calibri Light"/>
        <family val="2"/>
      </rPr>
      <t xml:space="preserve"> </t>
    </r>
  </si>
  <si>
    <t xml:space="preserve">6" - DRAC WARN LEMON LIME 3/PPP   </t>
  </si>
  <si>
    <t>4" - CALATHEA CONCINNA</t>
  </si>
  <si>
    <t>06157P</t>
  </si>
  <si>
    <t>6" - PHILO RED PRINCESS - POLED</t>
  </si>
  <si>
    <t>04051</t>
  </si>
  <si>
    <t>4" - ALOCASIA 'FRYDECK VARIAGATED'</t>
  </si>
  <si>
    <t>04AJ</t>
  </si>
  <si>
    <t>04BK</t>
  </si>
  <si>
    <t>4" - ALOCASIA 'JACKLYN'</t>
  </si>
  <si>
    <r>
      <t>PACHIRA AQUATICA</t>
    </r>
    <r>
      <rPr>
        <b/>
        <sz val="9"/>
        <color rgb="FFC00000"/>
        <rFont val="Calibri Light"/>
        <family val="2"/>
      </rPr>
      <t xml:space="preserve"> - TALL/THIN</t>
    </r>
  </si>
  <si>
    <t>04ALB</t>
  </si>
  <si>
    <t>4" - SYNGONIUM 'ALBO'</t>
  </si>
  <si>
    <r>
      <t xml:space="preserve">EPI POTHOS GREEN QUEEN </t>
    </r>
    <r>
      <rPr>
        <b/>
        <sz val="9"/>
        <color rgb="FFC00000"/>
        <rFont val="Calibri Light"/>
        <family val="2"/>
      </rPr>
      <t xml:space="preserve"> - SMALL</t>
    </r>
  </si>
  <si>
    <r>
      <t xml:space="preserve">ZZ - ZAMIOCULCAS ZAMIIFOLIA </t>
    </r>
    <r>
      <rPr>
        <sz val="10"/>
        <color rgb="FFC00000"/>
        <rFont val="Calibri Light"/>
        <family val="2"/>
      </rPr>
      <t xml:space="preserve"> </t>
    </r>
    <r>
      <rPr>
        <b/>
        <sz val="9"/>
        <color rgb="FFC00000"/>
        <rFont val="Calibri Light"/>
        <family val="2"/>
      </rPr>
      <t>- SMALL</t>
    </r>
  </si>
  <si>
    <t>ZZ - ZAMIOCULCAS ZAMIIFOLIA</t>
  </si>
  <si>
    <t>12" - DRAC 'LIZA' - 5 CANE</t>
  </si>
  <si>
    <t>Availability and Order Form - Week of 06.23.2025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</si>
</sst>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d\.\ mm/dd"/>
  </numFmts>
  <fonts count="6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i/>
      <sz val="14"/>
      <color theme="1"/>
      <name val="Verdana"/>
      <family val="2"/>
    </font>
    <font>
      <sz val="14"/>
      <color theme="1"/>
      <name val="Aptos Narrow"/>
      <family val="2"/>
      <scheme val="minor"/>
    </font>
    <font>
      <sz val="9"/>
      <color theme="1"/>
      <name val="Calibri"/>
      <family val="2"/>
    </font>
    <font>
      <i/>
      <sz val="16"/>
      <color rgb="FF216546"/>
      <name val="Calibri"/>
      <family val="2"/>
    </font>
    <font>
      <sz val="9"/>
      <color indexed="81"/>
      <name val="Tahoma"/>
      <family val="2"/>
    </font>
    <font>
      <b/>
      <sz val="8"/>
      <color indexed="81"/>
      <name val="Calibri"/>
      <family val="2"/>
    </font>
    <font>
      <sz val="8"/>
      <color indexed="81"/>
      <name val="Calibri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</font>
    <font>
      <sz val="10"/>
      <color rgb="FF0033CC"/>
      <name val="Calibri Light"/>
      <family val="2"/>
    </font>
    <font>
      <i/>
      <sz val="9.5"/>
      <color theme="1"/>
      <name val="Calibri Light"/>
      <family val="2"/>
    </font>
    <font>
      <b/>
      <sz val="11"/>
      <color rgb="FFC00000"/>
      <name val="Calibri Light"/>
      <family val="2"/>
    </font>
    <font>
      <b/>
      <sz val="10.5"/>
      <color rgb="FFC00000"/>
      <name val="Calibri Light"/>
      <family val="2"/>
    </font>
    <font>
      <b/>
      <i/>
      <sz val="12"/>
      <color rgb="FF0033CC"/>
      <name val="Calibri Light"/>
      <family val="2"/>
    </font>
    <font>
      <i/>
      <sz val="10"/>
      <color rgb="FF0033CC"/>
      <name val="Calibri Light"/>
      <family val="2"/>
    </font>
    <font>
      <sz val="11"/>
      <name val="Calibri Light"/>
      <family val="2"/>
    </font>
    <font>
      <i/>
      <sz val="11"/>
      <color rgb="FF0033CC"/>
      <name val="Calibri Light"/>
      <family val="2"/>
    </font>
    <font>
      <sz val="10"/>
      <name val="Calibri Light"/>
      <family val="2"/>
    </font>
    <font>
      <b/>
      <i/>
      <sz val="12.5"/>
      <color theme="1"/>
      <name val="Calibri Light"/>
      <family val="2"/>
    </font>
    <font>
      <b/>
      <sz val="9"/>
      <color rgb="FFC00000"/>
      <name val="Calibri Light"/>
      <family val="2"/>
    </font>
    <font>
      <sz val="8"/>
      <color rgb="FFC00000"/>
      <name val="Calibri Light"/>
      <family val="2"/>
    </font>
    <font>
      <sz val="9"/>
      <color rgb="FFC00000"/>
      <name val="Calibri Light"/>
      <family val="2"/>
    </font>
    <font>
      <sz val="10"/>
      <color rgb="FFC00000"/>
      <name val="Calibri Light"/>
      <family val="2"/>
    </font>
    <font>
      <sz val="11"/>
      <color indexed="8"/>
      <name val="Calibri Light"/>
      <family val="2"/>
    </font>
    <font>
      <sz val="10"/>
      <color indexed="8"/>
      <name val="Calibri Light"/>
      <family val="2"/>
    </font>
    <font>
      <sz val="9"/>
      <color theme="1"/>
      <name val="Calibri Light"/>
      <family val="2"/>
    </font>
    <font>
      <sz val="9.5"/>
      <color theme="1"/>
      <name val="Calibri Light"/>
      <family val="2"/>
    </font>
    <font>
      <b/>
      <sz val="10"/>
      <color rgb="FFC00000"/>
      <name val="Calibri Light"/>
      <family val="2"/>
    </font>
    <font>
      <b/>
      <i/>
      <sz val="9.5"/>
      <color rgb="FF216546"/>
      <name val="Calibri Light"/>
      <family val="2"/>
    </font>
    <font>
      <sz val="11"/>
      <color rgb="FF216546"/>
      <name val="Calibri Light"/>
      <family val="2"/>
    </font>
    <font>
      <b/>
      <i/>
      <sz val="14"/>
      <color rgb="FF0033CC"/>
      <name val="Calibri Light"/>
      <family val="2"/>
    </font>
    <font>
      <b/>
      <sz val="10"/>
      <color rgb="FF0033CC"/>
      <name val="Calibri Light"/>
      <family val="2"/>
    </font>
    <font>
      <i/>
      <sz val="12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sz val="12"/>
      <color indexed="8"/>
      <name val="Calibri Light"/>
      <family val="2"/>
    </font>
    <font>
      <sz val="9"/>
      <name val="Calibri Light"/>
      <family val="2"/>
    </font>
    <font>
      <b/>
      <sz val="9"/>
      <color rgb="FF0033CC"/>
      <name val="Calibri Light"/>
      <family val="2"/>
    </font>
    <font>
      <i/>
      <sz val="12"/>
      <color theme="1"/>
      <name val="Verdana"/>
      <family val="2"/>
    </font>
    <font>
      <b/>
      <i/>
      <sz val="11"/>
      <color theme="1"/>
      <name val="Calibri Light"/>
      <family val="2"/>
    </font>
    <font>
      <b/>
      <i/>
      <sz val="9"/>
      <color theme="1"/>
      <name val="Calibri Light"/>
      <family val="2"/>
    </font>
    <font>
      <i/>
      <sz val="12"/>
      <name val="Verdana"/>
      <family val="2"/>
    </font>
    <font>
      <i/>
      <sz val="11"/>
      <color theme="1"/>
      <name val="Calibri Light"/>
      <family val="2"/>
    </font>
    <font>
      <sz val="10"/>
      <color rgb="FF216546"/>
      <name val="Calibri"/>
      <family val="2"/>
    </font>
    <font>
      <b/>
      <sz val="9"/>
      <color indexed="81"/>
      <name val="Calibri"/>
      <family val="2"/>
    </font>
    <font>
      <i/>
      <sz val="12"/>
      <color theme="1"/>
      <name val="Calibri Light"/>
      <family val="2"/>
    </font>
    <font>
      <sz val="16"/>
      <name val="Calibri Light"/>
      <family val="2"/>
    </font>
    <font>
      <b/>
      <i/>
      <sz val="14"/>
      <color rgb="FFC00000"/>
      <name val="Calibri Light"/>
      <family val="2"/>
    </font>
    <font>
      <sz val="12"/>
      <color rgb="FFC00000"/>
      <name val="Calibri Light"/>
      <family val="2"/>
    </font>
    <font>
      <b/>
      <sz val="12"/>
      <name val="Calibri Light"/>
      <family val="2"/>
    </font>
    <font>
      <b/>
      <i/>
      <sz val="12"/>
      <name val="Calibri Light"/>
      <family val="2"/>
    </font>
    <font>
      <sz val="14"/>
      <color theme="1"/>
      <name val="Verdana Pro Cond"/>
      <family val="2"/>
    </font>
    <font>
      <sz val="14"/>
      <name val="Verdana Pro Cond"/>
      <family val="2"/>
    </font>
    <font>
      <i/>
      <sz val="14"/>
      <name val="Verdana Pro Cond"/>
      <family val="2"/>
    </font>
    <font>
      <i/>
      <sz val="12"/>
      <name val="Verdana Pro Cond"/>
      <family val="2"/>
    </font>
    <font>
      <b/>
      <i/>
      <sz val="10"/>
      <color rgb="FFC00000"/>
      <name val="Calibri Light"/>
      <family val="2"/>
    </font>
    <font>
      <b/>
      <sz val="12"/>
      <color rgb="FF0033CC"/>
      <name val="Calibri Light"/>
      <family val="2"/>
    </font>
    <font>
      <i/>
      <sz val="12"/>
      <color rgb="FF0033CC"/>
      <name val="Calibri Light"/>
      <family val="2"/>
    </font>
    <font>
      <b/>
      <i/>
      <sz val="10"/>
      <color rgb="FF0033CC"/>
      <name val="Calibri Light"/>
      <family val="2"/>
    </font>
    <font>
      <b/>
      <i/>
      <sz val="12"/>
      <color rgb="FFC00000"/>
      <name val="Calibri Light"/>
      <family val="2"/>
    </font>
    <font>
      <b/>
      <i/>
      <sz val="11"/>
      <color rgb="FFC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rgb="FF0033CC"/>
      </left>
      <right style="hair">
        <color indexed="64"/>
      </right>
      <top style="double">
        <color rgb="FF0033CC"/>
      </top>
      <bottom/>
      <diagonal/>
    </border>
    <border>
      <left style="hair">
        <color indexed="64"/>
      </left>
      <right style="hair">
        <color indexed="64"/>
      </right>
      <top style="double">
        <color rgb="FF0033CC"/>
      </top>
      <bottom/>
      <diagonal/>
    </border>
    <border>
      <left style="hair">
        <color indexed="64"/>
      </left>
      <right/>
      <top style="double">
        <color rgb="FF0033CC"/>
      </top>
      <bottom/>
      <diagonal/>
    </border>
    <border>
      <left/>
      <right/>
      <top style="double">
        <color rgb="FF0033CC"/>
      </top>
      <bottom/>
      <diagonal/>
    </border>
    <border>
      <left/>
      <right style="hair">
        <color indexed="64"/>
      </right>
      <top style="double">
        <color rgb="FF0033CC"/>
      </top>
      <bottom/>
      <diagonal/>
    </border>
    <border>
      <left style="hair">
        <color indexed="64"/>
      </left>
      <right style="double">
        <color rgb="FF0033CC"/>
      </right>
      <top style="double">
        <color rgb="FF0033CC"/>
      </top>
      <bottom/>
      <diagonal/>
    </border>
    <border>
      <left style="double">
        <color rgb="FFC00000"/>
      </left>
      <right style="hair">
        <color indexed="64"/>
      </right>
      <top style="double">
        <color rgb="FFC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rgb="FFC00000"/>
      </top>
      <bottom style="hair">
        <color indexed="64"/>
      </bottom>
      <diagonal/>
    </border>
    <border>
      <left style="hair">
        <color indexed="64"/>
      </left>
      <right/>
      <top style="double">
        <color rgb="FFC00000"/>
      </top>
      <bottom style="hair">
        <color indexed="64"/>
      </bottom>
      <diagonal/>
    </border>
    <border>
      <left/>
      <right/>
      <top style="double">
        <color rgb="FFC00000"/>
      </top>
      <bottom style="hair">
        <color indexed="64"/>
      </bottom>
      <diagonal/>
    </border>
    <border>
      <left style="hair">
        <color indexed="64"/>
      </left>
      <right style="double">
        <color rgb="FFC00000"/>
      </right>
      <top style="double">
        <color rgb="FFC00000"/>
      </top>
      <bottom style="hair">
        <color indexed="64"/>
      </bottom>
      <diagonal/>
    </border>
    <border>
      <left style="double">
        <color rgb="FFC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rgb="FFC00000"/>
      </right>
      <top style="hair">
        <color indexed="64"/>
      </top>
      <bottom style="hair">
        <color indexed="64"/>
      </bottom>
      <diagonal/>
    </border>
    <border>
      <left style="double">
        <color rgb="FFC00000"/>
      </left>
      <right style="hair">
        <color rgb="FF0033CC"/>
      </right>
      <top/>
      <bottom style="double">
        <color rgb="FFC00000"/>
      </bottom>
      <diagonal/>
    </border>
    <border>
      <left style="hair">
        <color rgb="FF0033CC"/>
      </left>
      <right style="hair">
        <color rgb="FF0033CC"/>
      </right>
      <top/>
      <bottom style="double">
        <color rgb="FFC00000"/>
      </bottom>
      <diagonal/>
    </border>
    <border>
      <left style="hair">
        <color rgb="FF0033CC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hair">
        <color rgb="FF0033CC"/>
      </left>
      <right style="double">
        <color rgb="FFC00000"/>
      </right>
      <top/>
      <bottom style="double">
        <color rgb="FFC00000"/>
      </bottom>
      <diagonal/>
    </border>
    <border>
      <left style="double">
        <color rgb="FFC00000"/>
      </left>
      <right style="hair">
        <color indexed="64"/>
      </right>
      <top style="double">
        <color rgb="FFC00000"/>
      </top>
      <bottom style="double">
        <color rgb="FFC00000"/>
      </bottom>
      <diagonal/>
    </border>
    <border>
      <left style="hair">
        <color indexed="64"/>
      </left>
      <right style="hair">
        <color indexed="64"/>
      </right>
      <top style="double">
        <color rgb="FFC00000"/>
      </top>
      <bottom style="double">
        <color rgb="FFC00000"/>
      </bottom>
      <diagonal/>
    </border>
    <border>
      <left style="hair">
        <color indexed="64"/>
      </left>
      <right/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/>
      <right style="hair">
        <color indexed="64"/>
      </right>
      <top style="double">
        <color rgb="FFC00000"/>
      </top>
      <bottom style="double">
        <color rgb="FFC00000"/>
      </bottom>
      <diagonal/>
    </border>
    <border>
      <left style="hair">
        <color indexed="64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double">
        <color rgb="FF0033CC"/>
      </left>
      <right style="hair">
        <color indexed="64"/>
      </right>
      <top style="hair">
        <color indexed="64"/>
      </top>
      <bottom style="double">
        <color rgb="FF0033CC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rgb="FF0033CC"/>
      </bottom>
      <diagonal/>
    </border>
    <border>
      <left style="hair">
        <color indexed="64"/>
      </left>
      <right/>
      <top style="hair">
        <color indexed="64"/>
      </top>
      <bottom style="double">
        <color rgb="FF0033CC"/>
      </bottom>
      <diagonal/>
    </border>
    <border>
      <left/>
      <right/>
      <top style="hair">
        <color indexed="64"/>
      </top>
      <bottom style="double">
        <color rgb="FF0033CC"/>
      </bottom>
      <diagonal/>
    </border>
    <border>
      <left style="hair">
        <color indexed="64"/>
      </left>
      <right style="double">
        <color rgb="FF0033CC"/>
      </right>
      <top style="hair">
        <color indexed="64"/>
      </top>
      <bottom style="double">
        <color rgb="FF0033CC"/>
      </bottom>
      <diagonal/>
    </border>
    <border>
      <left style="double">
        <color rgb="FF0033CC"/>
      </left>
      <right style="hair">
        <color rgb="FF0033CC"/>
      </right>
      <top style="hair">
        <color auto="1"/>
      </top>
      <bottom style="hair">
        <color indexed="64"/>
      </bottom>
      <diagonal/>
    </border>
    <border>
      <left style="hair">
        <color rgb="FF0033CC"/>
      </left>
      <right style="hair">
        <color rgb="FF0033CC"/>
      </right>
      <top style="hair">
        <color auto="1"/>
      </top>
      <bottom style="hair">
        <color indexed="64"/>
      </bottom>
      <diagonal/>
    </border>
    <border>
      <left style="hair">
        <color rgb="FF0033CC"/>
      </left>
      <right/>
      <top style="hair">
        <color auto="1"/>
      </top>
      <bottom style="hair">
        <color indexed="64"/>
      </bottom>
      <diagonal/>
    </border>
    <border>
      <left style="hair">
        <color rgb="FF0033CC"/>
      </left>
      <right style="double">
        <color rgb="FF0033CC"/>
      </right>
      <top style="hair">
        <color auto="1"/>
      </top>
      <bottom style="hair">
        <color indexed="64"/>
      </bottom>
      <diagonal/>
    </border>
    <border>
      <left style="double">
        <color rgb="FF0033CC"/>
      </left>
      <right style="hair">
        <color rgb="FF0033CC"/>
      </right>
      <top style="double">
        <color rgb="FF0033CC"/>
      </top>
      <bottom style="hair">
        <color auto="1"/>
      </bottom>
      <diagonal/>
    </border>
    <border>
      <left style="hair">
        <color rgb="FF0033CC"/>
      </left>
      <right style="hair">
        <color rgb="FF0033CC"/>
      </right>
      <top style="double">
        <color rgb="FF0033CC"/>
      </top>
      <bottom style="hair">
        <color auto="1"/>
      </bottom>
      <diagonal/>
    </border>
    <border>
      <left style="hair">
        <color rgb="FF0033CC"/>
      </left>
      <right/>
      <top style="double">
        <color rgb="FF0033CC"/>
      </top>
      <bottom style="hair">
        <color auto="1"/>
      </bottom>
      <diagonal/>
    </border>
    <border>
      <left/>
      <right/>
      <top style="double">
        <color rgb="FF0033CC"/>
      </top>
      <bottom style="hair">
        <color auto="1"/>
      </bottom>
      <diagonal/>
    </border>
    <border>
      <left style="hair">
        <color rgb="FF0033CC"/>
      </left>
      <right style="double">
        <color rgb="FF0033CC"/>
      </right>
      <top style="double">
        <color rgb="FF0033CC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14" fontId="5" fillId="0" borderId="0" xfId="0" applyNumberFormat="1" applyFont="1"/>
    <xf numFmtId="0" fontId="4" fillId="0" borderId="0" xfId="0" applyFont="1"/>
    <xf numFmtId="16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44" fontId="11" fillId="0" borderId="0" xfId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44" fontId="11" fillId="0" borderId="2" xfId="1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44" fontId="11" fillId="0" borderId="1" xfId="1" applyFont="1" applyFill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44" fontId="21" fillId="0" borderId="2" xfId="1" applyFont="1" applyFill="1" applyBorder="1" applyAlignment="1">
      <alignment vertical="center"/>
    </xf>
    <xf numFmtId="44" fontId="11" fillId="0" borderId="0" xfId="1" applyFont="1" applyFill="1" applyBorder="1" applyAlignment="1" applyProtection="1">
      <alignment vertical="center"/>
    </xf>
    <xf numFmtId="44" fontId="21" fillId="0" borderId="2" xfId="0" applyNumberFormat="1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44" fontId="21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4" fontId="21" fillId="0" borderId="2" xfId="1" applyFont="1" applyFill="1" applyBorder="1" applyAlignment="1" applyProtection="1">
      <alignment vertical="center"/>
    </xf>
    <xf numFmtId="44" fontId="21" fillId="0" borderId="2" xfId="0" applyNumberFormat="1" applyFont="1" applyBorder="1" applyAlignment="1">
      <alignment horizontal="center" vertical="center"/>
    </xf>
    <xf numFmtId="44" fontId="11" fillId="0" borderId="2" xfId="0" applyNumberFormat="1" applyFont="1" applyBorder="1" applyAlignment="1">
      <alignment vertical="center"/>
    </xf>
    <xf numFmtId="44" fontId="16" fillId="0" borderId="0" xfId="1" applyFont="1" applyFill="1" applyBorder="1" applyAlignment="1">
      <alignment vertical="center" wrapText="1"/>
    </xf>
    <xf numFmtId="44" fontId="15" fillId="0" borderId="0" xfId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42" fillId="0" borderId="0" xfId="0" applyFont="1"/>
    <xf numFmtId="44" fontId="40" fillId="0" borderId="12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4" fontId="40" fillId="0" borderId="11" xfId="1" applyFont="1" applyFill="1" applyBorder="1" applyAlignment="1">
      <alignment vertical="center"/>
    </xf>
    <xf numFmtId="44" fontId="40" fillId="0" borderId="10" xfId="1" applyFont="1" applyFill="1" applyBorder="1" applyAlignment="1">
      <alignment vertical="center"/>
    </xf>
    <xf numFmtId="44" fontId="40" fillId="0" borderId="13" xfId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44" fontId="40" fillId="0" borderId="8" xfId="1" applyFont="1" applyFill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0" fillId="0" borderId="9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44" fontId="12" fillId="0" borderId="14" xfId="1" applyFont="1" applyFill="1" applyBorder="1" applyAlignment="1">
      <alignment horizontal="left" vertical="center"/>
    </xf>
    <xf numFmtId="44" fontId="12" fillId="0" borderId="15" xfId="1" applyFont="1" applyFill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4" fontId="12" fillId="0" borderId="14" xfId="1" applyFont="1" applyFill="1" applyBorder="1" applyAlignment="1">
      <alignment horizontal="center" vertical="center"/>
    </xf>
    <xf numFmtId="44" fontId="12" fillId="0" borderId="15" xfId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1" fillId="0" borderId="16" xfId="0" applyFont="1" applyBorder="1" applyAlignment="1">
      <alignment horizontal="center" vertical="center"/>
    </xf>
    <xf numFmtId="44" fontId="11" fillId="0" borderId="17" xfId="1" applyFont="1" applyFill="1" applyBorder="1" applyAlignment="1">
      <alignment vertical="center"/>
    </xf>
    <xf numFmtId="44" fontId="40" fillId="0" borderId="19" xfId="1" applyFont="1" applyFill="1" applyBorder="1" applyAlignment="1">
      <alignment vertical="center"/>
    </xf>
    <xf numFmtId="44" fontId="40" fillId="0" borderId="5" xfId="1" applyFont="1" applyFill="1" applyBorder="1" applyAlignment="1">
      <alignment vertical="center"/>
    </xf>
    <xf numFmtId="44" fontId="40" fillId="0" borderId="17" xfId="1" applyFont="1" applyFill="1" applyBorder="1" applyAlignment="1">
      <alignment vertical="center"/>
    </xf>
    <xf numFmtId="44" fontId="40" fillId="0" borderId="6" xfId="1" applyFont="1" applyFill="1" applyBorder="1" applyAlignment="1">
      <alignment vertical="center"/>
    </xf>
    <xf numFmtId="44" fontId="21" fillId="0" borderId="0" xfId="0" applyNumberFormat="1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4" fontId="12" fillId="0" borderId="21" xfId="1" applyFont="1" applyFill="1" applyBorder="1" applyAlignment="1">
      <alignment horizontal="left" vertical="center"/>
    </xf>
    <xf numFmtId="44" fontId="12" fillId="0" borderId="22" xfId="1" applyFont="1" applyFill="1" applyBorder="1" applyAlignment="1">
      <alignment horizontal="left" vertical="center"/>
    </xf>
    <xf numFmtId="49" fontId="12" fillId="0" borderId="21" xfId="0" applyNumberFormat="1" applyFont="1" applyBorder="1" applyAlignment="1">
      <alignment horizontal="center" vertical="center"/>
    </xf>
    <xf numFmtId="44" fontId="12" fillId="0" borderId="21" xfId="1" applyFont="1" applyFill="1" applyBorder="1" applyAlignment="1">
      <alignment horizontal="center" vertical="center"/>
    </xf>
    <xf numFmtId="44" fontId="12" fillId="0" borderId="22" xfId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4" fontId="21" fillId="0" borderId="0" xfId="0" applyNumberFormat="1" applyFont="1" applyAlignment="1">
      <alignment horizontal="right" vertical="center"/>
    </xf>
    <xf numFmtId="44" fontId="21" fillId="0" borderId="0" xfId="0" applyNumberFormat="1" applyFont="1" applyAlignment="1">
      <alignment vertical="center"/>
    </xf>
    <xf numFmtId="49" fontId="12" fillId="0" borderId="16" xfId="0" applyNumberFormat="1" applyFont="1" applyBorder="1" applyAlignment="1">
      <alignment horizontal="center" vertical="center"/>
    </xf>
    <xf numFmtId="44" fontId="11" fillId="0" borderId="16" xfId="1" applyFont="1" applyFill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4" fontId="21" fillId="0" borderId="16" xfId="1" applyFont="1" applyFill="1" applyBorder="1" applyAlignment="1">
      <alignment vertical="center"/>
    </xf>
    <xf numFmtId="44" fontId="21" fillId="0" borderId="24" xfId="1" applyFont="1" applyFill="1" applyBorder="1" applyAlignment="1">
      <alignment vertical="center"/>
    </xf>
    <xf numFmtId="49" fontId="27" fillId="0" borderId="16" xfId="0" applyNumberFormat="1" applyFont="1" applyBorder="1" applyAlignment="1">
      <alignment horizontal="center" vertical="center"/>
    </xf>
    <xf numFmtId="44" fontId="21" fillId="0" borderId="16" xfId="0" applyNumberFormat="1" applyFont="1" applyBorder="1" applyAlignment="1">
      <alignment horizontal="right" vertical="center"/>
    </xf>
    <xf numFmtId="44" fontId="21" fillId="0" borderId="16" xfId="0" applyNumberFormat="1" applyFont="1" applyBorder="1" applyAlignment="1">
      <alignment vertical="center"/>
    </xf>
    <xf numFmtId="49" fontId="27" fillId="0" borderId="2" xfId="0" applyNumberFormat="1" applyFont="1" applyBorder="1" applyAlignment="1">
      <alignment horizontal="center" vertical="center"/>
    </xf>
    <xf numFmtId="44" fontId="21" fillId="0" borderId="16" xfId="1" applyFont="1" applyFill="1" applyBorder="1" applyAlignment="1" applyProtection="1">
      <alignment vertical="center"/>
    </xf>
    <xf numFmtId="0" fontId="19" fillId="0" borderId="16" xfId="0" applyFont="1" applyBorder="1" applyAlignment="1">
      <alignment horizontal="center" vertical="center"/>
    </xf>
    <xf numFmtId="44" fontId="11" fillId="0" borderId="16" xfId="0" applyNumberFormat="1" applyFont="1" applyBorder="1" applyAlignment="1">
      <alignment vertical="center"/>
    </xf>
    <xf numFmtId="0" fontId="49" fillId="0" borderId="0" xfId="0" applyFont="1" applyAlignment="1">
      <alignment vertical="center"/>
    </xf>
    <xf numFmtId="0" fontId="11" fillId="0" borderId="26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49" fontId="27" fillId="0" borderId="25" xfId="0" applyNumberFormat="1" applyFont="1" applyBorder="1" applyAlignment="1">
      <alignment horizontal="center" vertical="center"/>
    </xf>
    <xf numFmtId="44" fontId="21" fillId="0" borderId="2" xfId="1" applyFont="1" applyFill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44" fontId="21" fillId="0" borderId="2" xfId="1" applyFont="1" applyFill="1" applyBorder="1" applyAlignment="1" applyProtection="1">
      <alignment horizontal="right" vertical="center"/>
    </xf>
    <xf numFmtId="0" fontId="19" fillId="0" borderId="2" xfId="0" applyFont="1" applyBorder="1" applyAlignment="1">
      <alignment horizontal="center" vertical="center"/>
    </xf>
    <xf numFmtId="44" fontId="11" fillId="0" borderId="2" xfId="1" applyFont="1" applyFill="1" applyBorder="1" applyAlignment="1" applyProtection="1">
      <alignment vertical="center"/>
    </xf>
    <xf numFmtId="44" fontId="47" fillId="0" borderId="0" xfId="1" applyFont="1" applyFill="1" applyBorder="1" applyAlignment="1">
      <alignment horizontal="left" vertical="center" wrapText="1"/>
    </xf>
    <xf numFmtId="44" fontId="11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44" fontId="45" fillId="0" borderId="0" xfId="1" applyFont="1" applyFill="1" applyBorder="1" applyAlignment="1" applyProtection="1">
      <alignment horizontal="left" vertical="center" wrapText="1"/>
      <protection locked="0"/>
    </xf>
    <xf numFmtId="0" fontId="37" fillId="2" borderId="16" xfId="0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2" borderId="2" xfId="0" applyFont="1" applyFill="1" applyBorder="1" applyAlignment="1" applyProtection="1">
      <alignment horizontal="center" vertical="center"/>
      <protection locked="0"/>
    </xf>
    <xf numFmtId="0" fontId="39" fillId="2" borderId="16" xfId="0" applyFont="1" applyFill="1" applyBorder="1" applyAlignment="1" applyProtection="1">
      <alignment horizontal="center" vertical="center"/>
      <protection locked="0"/>
    </xf>
    <xf numFmtId="0" fontId="39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4" fontId="12" fillId="0" borderId="0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44" fontId="11" fillId="0" borderId="1" xfId="1" applyFont="1" applyFill="1" applyBorder="1" applyAlignment="1" applyProtection="1">
      <alignment vertical="center"/>
    </xf>
    <xf numFmtId="44" fontId="21" fillId="0" borderId="1" xfId="0" applyNumberFormat="1" applyFont="1" applyBorder="1" applyAlignment="1">
      <alignment horizontal="right" vertical="center"/>
    </xf>
    <xf numFmtId="0" fontId="52" fillId="0" borderId="14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44" fontId="53" fillId="0" borderId="0" xfId="1" applyFont="1" applyFill="1" applyBorder="1" applyAlignment="1">
      <alignment horizontal="center" vertical="center" wrapText="1"/>
    </xf>
    <xf numFmtId="44" fontId="37" fillId="0" borderId="0" xfId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9" xfId="0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63" fillId="2" borderId="2" xfId="0" applyFont="1" applyFill="1" applyBorder="1" applyAlignment="1" applyProtection="1">
      <alignment horizontal="center" vertical="center"/>
      <protection locked="0"/>
    </xf>
    <xf numFmtId="49" fontId="64" fillId="0" borderId="2" xfId="0" applyNumberFormat="1" applyFont="1" applyBorder="1" applyAlignment="1">
      <alignment horizontal="center" vertical="center"/>
    </xf>
    <xf numFmtId="0" fontId="59" fillId="0" borderId="6" xfId="0" applyFont="1" applyBorder="1" applyAlignment="1">
      <alignment vertical="center"/>
    </xf>
    <xf numFmtId="0" fontId="59" fillId="0" borderId="9" xfId="0" applyFont="1" applyBorder="1" applyAlignment="1">
      <alignment vertical="center"/>
    </xf>
    <xf numFmtId="0" fontId="64" fillId="0" borderId="2" xfId="0" applyFont="1" applyBorder="1" applyAlignment="1">
      <alignment horizontal="center" vertical="center"/>
    </xf>
    <xf numFmtId="44" fontId="59" fillId="0" borderId="2" xfId="0" applyNumberFormat="1" applyFont="1" applyBorder="1" applyAlignment="1">
      <alignment vertical="center"/>
    </xf>
    <xf numFmtId="44" fontId="59" fillId="0" borderId="2" xfId="0" applyNumberFormat="1" applyFont="1" applyBorder="1" applyAlignment="1">
      <alignment horizontal="right" vertical="center"/>
    </xf>
    <xf numFmtId="0" fontId="12" fillId="0" borderId="31" xfId="0" applyFont="1" applyBorder="1" applyAlignment="1">
      <alignment horizontal="left" vertical="center"/>
    </xf>
    <xf numFmtId="0" fontId="52" fillId="0" borderId="32" xfId="0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44" fontId="12" fillId="0" borderId="35" xfId="1" applyFont="1" applyFill="1" applyBorder="1" applyAlignment="1">
      <alignment horizontal="left" vertical="center"/>
    </xf>
    <xf numFmtId="44" fontId="12" fillId="0" borderId="36" xfId="1" applyFont="1" applyFill="1" applyBorder="1" applyAlignment="1">
      <alignment horizontal="left" vertical="center"/>
    </xf>
    <xf numFmtId="0" fontId="59" fillId="0" borderId="37" xfId="0" applyFont="1" applyBorder="1" applyAlignment="1">
      <alignment horizontal="center" vertical="center"/>
    </xf>
    <xf numFmtId="0" fontId="63" fillId="2" borderId="38" xfId="0" applyFont="1" applyFill="1" applyBorder="1" applyAlignment="1" applyProtection="1">
      <alignment horizontal="center" vertical="center"/>
      <protection locked="0"/>
    </xf>
    <xf numFmtId="49" fontId="64" fillId="0" borderId="38" xfId="0" applyNumberFormat="1" applyFont="1" applyBorder="1" applyAlignment="1">
      <alignment horizontal="center" vertical="center"/>
    </xf>
    <xf numFmtId="0" fontId="59" fillId="0" borderId="39" xfId="0" applyFont="1" applyBorder="1" applyAlignment="1">
      <alignment vertical="center"/>
    </xf>
    <xf numFmtId="0" fontId="59" fillId="0" borderId="40" xfId="0" applyFont="1" applyBorder="1" applyAlignment="1">
      <alignment vertical="center"/>
    </xf>
    <xf numFmtId="44" fontId="59" fillId="0" borderId="38" xfId="1" applyFont="1" applyFill="1" applyBorder="1" applyAlignment="1">
      <alignment vertical="center"/>
    </xf>
    <xf numFmtId="44" fontId="59" fillId="0" borderId="41" xfId="1" applyFont="1" applyFill="1" applyBorder="1" applyAlignment="1">
      <alignment vertical="center"/>
    </xf>
    <xf numFmtId="0" fontId="59" fillId="0" borderId="42" xfId="0" applyFont="1" applyBorder="1" applyAlignment="1">
      <alignment horizontal="center" vertical="center"/>
    </xf>
    <xf numFmtId="44" fontId="59" fillId="0" borderId="43" xfId="0" applyNumberFormat="1" applyFont="1" applyBorder="1" applyAlignment="1">
      <alignment horizontal="right" vertical="center"/>
    </xf>
    <xf numFmtId="0" fontId="59" fillId="0" borderId="44" xfId="0" applyFont="1" applyBorder="1" applyAlignment="1">
      <alignment horizontal="center" vertical="center"/>
    </xf>
    <xf numFmtId="0" fontId="54" fillId="2" borderId="45" xfId="0" applyFont="1" applyFill="1" applyBorder="1" applyAlignment="1" applyProtection="1">
      <alignment horizontal="center" vertical="center"/>
      <protection locked="0"/>
    </xf>
    <xf numFmtId="49" fontId="64" fillId="0" borderId="45" xfId="0" applyNumberFormat="1" applyFont="1" applyBorder="1" applyAlignment="1">
      <alignment horizontal="center" vertical="center"/>
    </xf>
    <xf numFmtId="0" fontId="59" fillId="0" borderId="46" xfId="0" applyFont="1" applyBorder="1" applyAlignment="1">
      <alignment vertical="center"/>
    </xf>
    <xf numFmtId="0" fontId="59" fillId="0" borderId="47" xfId="0" applyFont="1" applyBorder="1" applyAlignment="1">
      <alignment vertical="center"/>
    </xf>
    <xf numFmtId="44" fontId="59" fillId="0" borderId="45" xfId="0" applyNumberFormat="1" applyFont="1" applyBorder="1" applyAlignment="1">
      <alignment vertical="center"/>
    </xf>
    <xf numFmtId="44" fontId="59" fillId="0" borderId="48" xfId="0" applyNumberFormat="1" applyFont="1" applyBorder="1" applyAlignment="1">
      <alignment horizontal="right" vertical="center"/>
    </xf>
    <xf numFmtId="0" fontId="12" fillId="0" borderId="49" xfId="0" applyFont="1" applyBorder="1" applyAlignment="1">
      <alignment horizontal="left" vertical="center"/>
    </xf>
    <xf numFmtId="0" fontId="52" fillId="0" borderId="50" xfId="0" applyFont="1" applyBorder="1" applyAlignment="1">
      <alignment horizontal="center" vertical="center"/>
    </xf>
    <xf numFmtId="49" fontId="12" fillId="0" borderId="50" xfId="0" applyNumberFormat="1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44" fontId="12" fillId="0" borderId="53" xfId="1" applyFont="1" applyFill="1" applyBorder="1" applyAlignment="1">
      <alignment horizontal="left" vertical="center"/>
    </xf>
    <xf numFmtId="44" fontId="12" fillId="0" borderId="54" xfId="1" applyFont="1" applyFill="1" applyBorder="1" applyAlignment="1">
      <alignment horizontal="left" vertical="center"/>
    </xf>
    <xf numFmtId="0" fontId="18" fillId="0" borderId="55" xfId="0" applyFont="1" applyBorder="1" applyAlignment="1">
      <alignment horizontal="center" vertical="center"/>
    </xf>
    <xf numFmtId="0" fontId="61" fillId="2" borderId="56" xfId="0" applyFont="1" applyFill="1" applyBorder="1" applyAlignment="1" applyProtection="1">
      <alignment horizontal="center" vertical="center"/>
      <protection locked="0"/>
    </xf>
    <xf numFmtId="49" fontId="20" fillId="0" borderId="56" xfId="0" applyNumberFormat="1" applyFont="1" applyBorder="1" applyAlignment="1">
      <alignment horizontal="center" vertical="center"/>
    </xf>
    <xf numFmtId="0" fontId="18" fillId="0" borderId="57" xfId="0" applyFont="1" applyBorder="1" applyAlignment="1">
      <alignment vertical="center"/>
    </xf>
    <xf numFmtId="0" fontId="18" fillId="0" borderId="58" xfId="0" applyFont="1" applyBorder="1" applyAlignment="1">
      <alignment vertical="center"/>
    </xf>
    <xf numFmtId="44" fontId="18" fillId="0" borderId="56" xfId="0" applyNumberFormat="1" applyFont="1" applyBorder="1" applyAlignment="1">
      <alignment horizontal="right" vertical="center"/>
    </xf>
    <xf numFmtId="44" fontId="18" fillId="0" borderId="59" xfId="0" applyNumberFormat="1" applyFont="1" applyBorder="1" applyAlignment="1">
      <alignment vertical="center"/>
    </xf>
    <xf numFmtId="0" fontId="18" fillId="0" borderId="60" xfId="0" applyFont="1" applyBorder="1" applyAlignment="1">
      <alignment horizontal="center" vertical="center"/>
    </xf>
    <xf numFmtId="0" fontId="36" fillId="2" borderId="61" xfId="0" applyFont="1" applyFill="1" applyBorder="1" applyAlignment="1" applyProtection="1">
      <alignment horizontal="center" vertical="center"/>
      <protection locked="0"/>
    </xf>
    <xf numFmtId="49" fontId="20" fillId="0" borderId="61" xfId="0" applyNumberFormat="1" applyFont="1" applyBorder="1" applyAlignment="1">
      <alignment horizontal="center" vertical="center"/>
    </xf>
    <xf numFmtId="0" fontId="18" fillId="0" borderId="62" xfId="0" applyFont="1" applyBorder="1" applyAlignment="1">
      <alignment vertical="center"/>
    </xf>
    <xf numFmtId="44" fontId="18" fillId="0" borderId="61" xfId="0" applyNumberFormat="1" applyFont="1" applyBorder="1" applyAlignment="1">
      <alignment horizontal="right" vertical="center"/>
    </xf>
    <xf numFmtId="44" fontId="18" fillId="0" borderId="63" xfId="0" applyNumberFormat="1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  <xf numFmtId="0" fontId="36" fillId="2" borderId="65" xfId="0" applyFont="1" applyFill="1" applyBorder="1" applyAlignment="1" applyProtection="1">
      <alignment horizontal="center" vertical="center"/>
      <protection locked="0"/>
    </xf>
    <xf numFmtId="49" fontId="20" fillId="0" borderId="65" xfId="0" applyNumberFormat="1" applyFont="1" applyBorder="1" applyAlignment="1">
      <alignment horizontal="center" vertical="center"/>
    </xf>
    <xf numFmtId="0" fontId="18" fillId="0" borderId="66" xfId="0" applyFont="1" applyBorder="1" applyAlignment="1">
      <alignment vertical="center"/>
    </xf>
    <xf numFmtId="0" fontId="18" fillId="0" borderId="67" xfId="0" applyFont="1" applyBorder="1" applyAlignment="1">
      <alignment vertical="center"/>
    </xf>
    <xf numFmtId="44" fontId="18" fillId="0" borderId="65" xfId="0" applyNumberFormat="1" applyFont="1" applyBorder="1" applyAlignment="1">
      <alignment horizontal="right" vertical="center"/>
    </xf>
    <xf numFmtId="44" fontId="18" fillId="0" borderId="68" xfId="0" applyNumberFormat="1" applyFont="1" applyBorder="1" applyAlignment="1">
      <alignment vertical="center"/>
    </xf>
    <xf numFmtId="0" fontId="59" fillId="0" borderId="0" xfId="0" applyFont="1" applyAlignment="1">
      <alignment horizontal="center" vertical="center"/>
    </xf>
    <xf numFmtId="0" fontId="63" fillId="0" borderId="0" xfId="0" applyFont="1" applyAlignment="1" applyProtection="1">
      <alignment horizontal="center" vertical="center"/>
      <protection locked="0"/>
    </xf>
    <xf numFmtId="49" fontId="64" fillId="0" borderId="0" xfId="0" applyNumberFormat="1" applyFont="1" applyAlignment="1">
      <alignment horizontal="center" vertical="center"/>
    </xf>
    <xf numFmtId="0" fontId="59" fillId="0" borderId="0" xfId="0" applyFont="1" applyAlignment="1">
      <alignment vertical="center"/>
    </xf>
    <xf numFmtId="44" fontId="59" fillId="0" borderId="17" xfId="0" applyNumberFormat="1" applyFont="1" applyBorder="1" applyAlignment="1">
      <alignment vertical="center"/>
    </xf>
    <xf numFmtId="44" fontId="59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1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2" fillId="0" borderId="3" xfId="0" applyFont="1" applyBorder="1" applyAlignment="1">
      <alignment horizontal="left" vertical="center"/>
    </xf>
    <xf numFmtId="0" fontId="54" fillId="0" borderId="3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50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164" fontId="57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58" fillId="2" borderId="28" xfId="0" applyFont="1" applyFill="1" applyBorder="1" applyAlignment="1" applyProtection="1">
      <alignment horizontal="center" vertical="center"/>
      <protection locked="0"/>
    </xf>
    <xf numFmtId="0" fontId="58" fillId="2" borderId="29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44" fontId="58" fillId="2" borderId="28" xfId="1" applyFont="1" applyFill="1" applyBorder="1" applyAlignment="1" applyProtection="1">
      <alignment horizontal="center" vertical="center"/>
      <protection locked="0"/>
    </xf>
    <xf numFmtId="44" fontId="58" fillId="2" borderId="29" xfId="1" applyFont="1" applyFill="1" applyBorder="1" applyAlignment="1" applyProtection="1">
      <alignment horizontal="center" vertical="center"/>
      <protection locked="0"/>
    </xf>
    <xf numFmtId="0" fontId="60" fillId="0" borderId="0" xfId="0" applyFont="1" applyAlignment="1">
      <alignment horizontal="center" vertical="center"/>
    </xf>
    <xf numFmtId="0" fontId="56" fillId="2" borderId="3" xfId="0" applyFont="1" applyFill="1" applyBorder="1" applyAlignment="1" applyProtection="1">
      <alignment horizontal="left" vertical="center" indent="1"/>
      <protection locked="0"/>
    </xf>
    <xf numFmtId="0" fontId="55" fillId="2" borderId="3" xfId="0" applyFont="1" applyFill="1" applyBorder="1" applyAlignment="1" applyProtection="1">
      <alignment horizontal="left" vertical="center" indent="2"/>
      <protection locked="0"/>
    </xf>
    <xf numFmtId="44" fontId="47" fillId="0" borderId="0" xfId="1" applyFont="1" applyFill="1" applyBorder="1" applyAlignment="1">
      <alignment horizontal="left" vertical="center" wrapText="1"/>
    </xf>
    <xf numFmtId="44" fontId="37" fillId="0" borderId="0" xfId="1" applyFont="1" applyFill="1" applyBorder="1" applyAlignment="1">
      <alignment horizontal="center" vertical="center" wrapText="1"/>
    </xf>
    <xf numFmtId="44" fontId="45" fillId="2" borderId="28" xfId="1" applyFont="1" applyFill="1" applyBorder="1" applyAlignment="1" applyProtection="1">
      <alignment horizontal="left" vertical="center" wrapText="1"/>
      <protection locked="0"/>
    </xf>
    <xf numFmtId="44" fontId="45" fillId="2" borderId="14" xfId="1" applyFont="1" applyFill="1" applyBorder="1" applyAlignment="1" applyProtection="1">
      <alignment horizontal="left" vertical="center" wrapText="1"/>
      <protection locked="0"/>
    </xf>
    <xf numFmtId="44" fontId="45" fillId="2" borderId="29" xfId="1" applyFont="1" applyFill="1" applyBorder="1" applyAlignment="1" applyProtection="1">
      <alignment horizontal="left" vertical="center" wrapText="1"/>
      <protection locked="0"/>
    </xf>
    <xf numFmtId="44" fontId="3" fillId="0" borderId="0" xfId="0" applyNumberFormat="1" applyFont="1" applyAlignment="1">
      <alignment vertical="center"/>
    </xf>
    <xf numFmtId="44" fontId="11" fillId="0" borderId="0" xfId="0" applyNumberFormat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  <color rgb="FFFFFFEF"/>
      <color rgb="FF216546"/>
      <color rgb="FFFFFF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130128</xdr:colOff>
      <xdr:row>0</xdr:row>
      <xdr:rowOff>662</xdr:rowOff>
    </xdr:from>
    <xdr:to>
      <xdr:col>4</xdr:col>
      <xdr:colOff>346612</xdr:colOff>
      <xdr:row>2</xdr:row>
      <xdr:rowOff>151176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1D12CE9-8F77-CD4D-706D-2DE595CCE0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757" b="1568"/>
        <a:stretch/>
      </xdr:blipFill>
      <xdr:spPr>
        <a:xfrm>
          <a:off x="1437651" y="662"/>
          <a:ext cx="3182221" cy="562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H368"/>
  <sheetViews>
    <sheetView tabSelected="1" topLeftCell="A7" zoomScale="115" zoomScaleNormal="115" workbookViewId="0">
      <selection activeCell="K21" sqref="K21"/>
    </sheetView>
  </sheetViews>
  <sheetFormatPr defaultColWidth="9.109375" defaultRowHeight="13.95" customHeight="1" x14ac:dyDescent="0.3"/>
  <cols>
    <col min="1" max="1" width="9.88671875" style="9" customWidth="1"/>
    <col min="2" max="2" width="9.33203125" style="113" customWidth="1"/>
    <col min="3" max="3" width="9.6640625" style="10" customWidth="1"/>
    <col min="4" max="4" width="34.6640625" style="11" customWidth="1"/>
    <col min="5" max="5" width="6" style="11" customWidth="1"/>
    <col min="6" max="6" width="9.6640625" style="24" customWidth="1"/>
    <col min="7" max="7" width="9.6640625" style="11" customWidth="1"/>
    <col min="8" max="16384" width="9.109375" style="11"/>
  </cols>
  <sheetData>
    <row r="1" spans="1:7" ht="16.2" customHeight="1" x14ac:dyDescent="0.3">
      <c r="F1" s="12"/>
    </row>
    <row r="2" spans="1:7" ht="16.2" customHeight="1" x14ac:dyDescent="0.3">
      <c r="F2" s="12"/>
    </row>
    <row r="3" spans="1:7" ht="16.2" customHeight="1" x14ac:dyDescent="0.3">
      <c r="F3" s="12"/>
    </row>
    <row r="4" spans="1:7" ht="20.399999999999999" customHeight="1" x14ac:dyDescent="0.3">
      <c r="A4" s="222" t="s">
        <v>575</v>
      </c>
      <c r="B4" s="223"/>
      <c r="C4" s="222"/>
      <c r="D4" s="222"/>
      <c r="E4" s="222"/>
      <c r="F4" s="222"/>
      <c r="G4" s="222"/>
    </row>
    <row r="5" spans="1:7" ht="20.399999999999999" customHeight="1" x14ac:dyDescent="0.3">
      <c r="A5" s="227" t="s">
        <v>516</v>
      </c>
      <c r="B5" s="228"/>
      <c r="C5" s="227"/>
      <c r="D5" s="227"/>
      <c r="E5" s="227"/>
      <c r="F5" s="227"/>
      <c r="G5" s="227"/>
    </row>
    <row r="6" spans="1:7" ht="22.2" customHeight="1" x14ac:dyDescent="0.3">
      <c r="A6" s="95" t="s">
        <v>319</v>
      </c>
      <c r="B6" s="232"/>
      <c r="C6" s="233"/>
      <c r="D6" s="233"/>
      <c r="E6" s="95" t="s">
        <v>545</v>
      </c>
      <c r="F6" s="224"/>
      <c r="G6" s="224"/>
    </row>
    <row r="7" spans="1:7" ht="13.95" customHeight="1" x14ac:dyDescent="0.3">
      <c r="A7" s="231" t="s">
        <v>471</v>
      </c>
      <c r="B7" s="231"/>
      <c r="C7" s="231"/>
      <c r="D7" s="231"/>
      <c r="E7" s="231"/>
      <c r="F7" s="231"/>
      <c r="G7" s="231"/>
    </row>
    <row r="8" spans="1:7" ht="13.95" customHeight="1" x14ac:dyDescent="0.3">
      <c r="A8" s="208" t="s">
        <v>321</v>
      </c>
      <c r="B8" s="209"/>
      <c r="C8" s="208"/>
      <c r="D8" s="208"/>
      <c r="E8" s="208"/>
      <c r="F8" s="208"/>
      <c r="G8" s="208"/>
    </row>
    <row r="9" spans="1:7" ht="13.95" customHeight="1" x14ac:dyDescent="0.3">
      <c r="A9" s="11"/>
      <c r="B9" s="130"/>
      <c r="C9" s="35"/>
      <c r="D9" s="35"/>
      <c r="E9" s="35"/>
      <c r="F9" s="229"/>
      <c r="G9" s="230"/>
    </row>
    <row r="10" spans="1:7" ht="13.95" customHeight="1" x14ac:dyDescent="0.3">
      <c r="A10" s="208" t="s">
        <v>327</v>
      </c>
      <c r="B10" s="209"/>
      <c r="C10" s="208"/>
      <c r="D10" s="208"/>
      <c r="E10" s="208"/>
      <c r="F10" s="208"/>
      <c r="G10" s="208"/>
    </row>
    <row r="11" spans="1:7" ht="13.95" customHeight="1" x14ac:dyDescent="0.3">
      <c r="A11" s="11"/>
      <c r="B11" s="130"/>
      <c r="C11" s="34"/>
      <c r="D11" s="34"/>
      <c r="E11" s="34"/>
      <c r="F11" s="225"/>
      <c r="G11" s="226"/>
    </row>
    <row r="12" spans="1:7" ht="13.95" customHeight="1" x14ac:dyDescent="0.3">
      <c r="A12" s="210" t="s">
        <v>320</v>
      </c>
      <c r="B12" s="209"/>
      <c r="C12" s="210"/>
      <c r="D12" s="210"/>
      <c r="E12" s="210"/>
      <c r="F12" s="210"/>
      <c r="G12" s="210"/>
    </row>
    <row r="13" spans="1:7" ht="13.95" customHeight="1" x14ac:dyDescent="0.3">
      <c r="A13" s="234" t="s">
        <v>322</v>
      </c>
      <c r="B13" s="235"/>
      <c r="C13" s="236"/>
      <c r="D13" s="237"/>
      <c r="E13" s="237"/>
      <c r="F13" s="237"/>
      <c r="G13" s="238"/>
    </row>
    <row r="14" spans="1:7" ht="7.95" customHeight="1" x14ac:dyDescent="0.3">
      <c r="A14" s="105"/>
      <c r="B14" s="131"/>
      <c r="C14" s="110"/>
      <c r="D14" s="110"/>
      <c r="E14" s="110"/>
      <c r="F14" s="110"/>
      <c r="G14" s="110"/>
    </row>
    <row r="15" spans="1:7" s="9" customFormat="1" ht="18.600000000000001" customHeight="1" thickBot="1" x14ac:dyDescent="0.4">
      <c r="A15" s="211" t="s">
        <v>556</v>
      </c>
      <c r="B15" s="212"/>
      <c r="C15" s="213"/>
      <c r="D15" s="213"/>
      <c r="E15" s="213"/>
      <c r="F15" s="213"/>
      <c r="G15" s="213"/>
    </row>
    <row r="16" spans="1:7" ht="13.95" customHeight="1" thickTop="1" thickBot="1" x14ac:dyDescent="0.35">
      <c r="A16" s="175" t="s">
        <v>123</v>
      </c>
      <c r="B16" s="176" t="s">
        <v>528</v>
      </c>
      <c r="C16" s="177" t="s">
        <v>124</v>
      </c>
      <c r="D16" s="178" t="s">
        <v>125</v>
      </c>
      <c r="E16" s="179"/>
      <c r="F16" s="180" t="s">
        <v>126</v>
      </c>
      <c r="G16" s="181" t="s">
        <v>127</v>
      </c>
    </row>
    <row r="17" spans="1:8" s="1" customFormat="1" ht="13.95" customHeight="1" thickTop="1" x14ac:dyDescent="0.3">
      <c r="A17" s="159">
        <v>1800</v>
      </c>
      <c r="B17" s="160"/>
      <c r="C17" s="161" t="s">
        <v>11</v>
      </c>
      <c r="D17" s="162" t="s">
        <v>554</v>
      </c>
      <c r="E17" s="163"/>
      <c r="F17" s="164">
        <v>1.65</v>
      </c>
      <c r="G17" s="165">
        <v>2.1</v>
      </c>
    </row>
    <row r="18" spans="1:8" ht="13.95" customHeight="1" x14ac:dyDescent="0.3">
      <c r="A18" s="166">
        <v>800</v>
      </c>
      <c r="B18" s="145"/>
      <c r="C18" s="149" t="s">
        <v>452</v>
      </c>
      <c r="D18" s="147" t="s">
        <v>560</v>
      </c>
      <c r="E18" s="148"/>
      <c r="F18" s="150">
        <v>2.4500000000000002</v>
      </c>
      <c r="G18" s="167">
        <v>2.9</v>
      </c>
      <c r="H18" s="240"/>
    </row>
    <row r="19" spans="1:8" s="1" customFormat="1" ht="13.95" customHeight="1" x14ac:dyDescent="0.3">
      <c r="A19" s="166">
        <v>1600</v>
      </c>
      <c r="B19" s="145"/>
      <c r="C19" s="149" t="s">
        <v>200</v>
      </c>
      <c r="D19" s="147" t="s">
        <v>559</v>
      </c>
      <c r="E19" s="148"/>
      <c r="F19" s="150">
        <v>6</v>
      </c>
      <c r="G19" s="167">
        <v>6.8</v>
      </c>
      <c r="H19" s="239"/>
    </row>
    <row r="20" spans="1:8" ht="13.8" customHeight="1" x14ac:dyDescent="0.3">
      <c r="A20" s="166">
        <v>200</v>
      </c>
      <c r="B20" s="145"/>
      <c r="C20" s="149">
        <v>10069</v>
      </c>
      <c r="D20" s="147" t="s">
        <v>549</v>
      </c>
      <c r="E20" s="148"/>
      <c r="F20" s="150">
        <v>18.149999999999999</v>
      </c>
      <c r="G20" s="167">
        <f>43-18.15</f>
        <v>24.85</v>
      </c>
    </row>
    <row r="21" spans="1:8" ht="13.8" customHeight="1" x14ac:dyDescent="0.3">
      <c r="A21" s="166">
        <v>150</v>
      </c>
      <c r="B21" s="145"/>
      <c r="C21" s="146" t="s">
        <v>282</v>
      </c>
      <c r="D21" s="147" t="s">
        <v>550</v>
      </c>
      <c r="E21" s="148"/>
      <c r="F21" s="150">
        <v>15.15</v>
      </c>
      <c r="G21" s="167">
        <f>37-15.15</f>
        <v>21.85</v>
      </c>
    </row>
    <row r="22" spans="1:8" s="8" customFormat="1" ht="13.8" customHeight="1" x14ac:dyDescent="0.3">
      <c r="A22" s="166">
        <v>0</v>
      </c>
      <c r="B22" s="145"/>
      <c r="C22" s="146" t="s">
        <v>281</v>
      </c>
      <c r="D22" s="147" t="s">
        <v>551</v>
      </c>
      <c r="E22" s="148"/>
      <c r="F22" s="150">
        <v>15.2</v>
      </c>
      <c r="G22" s="167">
        <f>37.2-15.2</f>
        <v>22.000000000000004</v>
      </c>
    </row>
    <row r="23" spans="1:8" s="8" customFormat="1" ht="13.8" customHeight="1" x14ac:dyDescent="0.3">
      <c r="A23" s="166">
        <v>600</v>
      </c>
      <c r="B23" s="145"/>
      <c r="C23" s="146" t="s">
        <v>324</v>
      </c>
      <c r="D23" s="147" t="s">
        <v>552</v>
      </c>
      <c r="E23" s="148"/>
      <c r="F23" s="150">
        <v>25.75</v>
      </c>
      <c r="G23" s="167">
        <f>64-12.88</f>
        <v>51.12</v>
      </c>
      <c r="H23" s="144"/>
    </row>
    <row r="24" spans="1:8" s="13" customFormat="1" ht="13.8" customHeight="1" x14ac:dyDescent="0.3">
      <c r="A24" s="166">
        <v>0</v>
      </c>
      <c r="B24" s="145"/>
      <c r="C24" s="146" t="s">
        <v>302</v>
      </c>
      <c r="D24" s="147" t="s">
        <v>553</v>
      </c>
      <c r="E24" s="148"/>
      <c r="F24" s="150">
        <v>32.35</v>
      </c>
      <c r="G24" s="167">
        <f>77.2-32.35</f>
        <v>44.85</v>
      </c>
      <c r="H24" s="144"/>
    </row>
    <row r="25" spans="1:8" s="8" customFormat="1" ht="13.8" customHeight="1" x14ac:dyDescent="0.3">
      <c r="A25" s="166">
        <v>400</v>
      </c>
      <c r="B25" s="145"/>
      <c r="C25" s="146" t="s">
        <v>306</v>
      </c>
      <c r="D25" s="147" t="s">
        <v>524</v>
      </c>
      <c r="E25" s="148"/>
      <c r="F25" s="151">
        <v>24.4</v>
      </c>
      <c r="G25" s="167">
        <f>61.3-12.2</f>
        <v>49.099999999999994</v>
      </c>
      <c r="H25" s="144"/>
    </row>
    <row r="26" spans="1:8" ht="13.8" customHeight="1" x14ac:dyDescent="0.3">
      <c r="A26" s="166">
        <v>100</v>
      </c>
      <c r="B26" s="145"/>
      <c r="C26" s="146" t="s">
        <v>307</v>
      </c>
      <c r="D26" s="147" t="s">
        <v>525</v>
      </c>
      <c r="E26" s="148"/>
      <c r="F26" s="151">
        <v>29.7</v>
      </c>
      <c r="G26" s="167">
        <f>29.7-14.85</f>
        <v>14.85</v>
      </c>
      <c r="H26" s="144"/>
    </row>
    <row r="27" spans="1:8" s="1" customFormat="1" ht="13.8" customHeight="1" thickBot="1" x14ac:dyDescent="0.35">
      <c r="A27" s="168">
        <v>550</v>
      </c>
      <c r="B27" s="169"/>
      <c r="C27" s="170" t="s">
        <v>323</v>
      </c>
      <c r="D27" s="171" t="s">
        <v>523</v>
      </c>
      <c r="E27" s="172"/>
      <c r="F27" s="173">
        <v>23.75</v>
      </c>
      <c r="G27" s="174">
        <v>29.25</v>
      </c>
    </row>
    <row r="28" spans="1:8" s="1" customFormat="1" ht="13.95" customHeight="1" thickTop="1" x14ac:dyDescent="0.3">
      <c r="A28" s="9"/>
      <c r="B28" s="113"/>
      <c r="C28" s="10"/>
      <c r="D28" s="11"/>
      <c r="E28" s="11"/>
      <c r="F28" s="65"/>
      <c r="G28" s="12"/>
    </row>
    <row r="29" spans="1:8" s="9" customFormat="1" ht="18.600000000000001" customHeight="1" thickBot="1" x14ac:dyDescent="0.4">
      <c r="A29" s="220" t="s">
        <v>557</v>
      </c>
      <c r="B29" s="212"/>
      <c r="C29" s="213"/>
      <c r="D29" s="213"/>
      <c r="E29" s="213"/>
      <c r="F29" s="213"/>
      <c r="G29" s="213"/>
    </row>
    <row r="30" spans="1:8" ht="13.95" customHeight="1" thickTop="1" thickBot="1" x14ac:dyDescent="0.35">
      <c r="A30" s="152" t="s">
        <v>123</v>
      </c>
      <c r="B30" s="153" t="s">
        <v>528</v>
      </c>
      <c r="C30" s="154" t="s">
        <v>124</v>
      </c>
      <c r="D30" s="155" t="s">
        <v>125</v>
      </c>
      <c r="E30" s="156"/>
      <c r="F30" s="157" t="s">
        <v>126</v>
      </c>
      <c r="G30" s="158" t="s">
        <v>127</v>
      </c>
    </row>
    <row r="31" spans="1:8" ht="13.8" customHeight="1" thickTop="1" x14ac:dyDescent="0.3">
      <c r="A31" s="195">
        <v>0</v>
      </c>
      <c r="B31" s="196"/>
      <c r="C31" s="197" t="s">
        <v>530</v>
      </c>
      <c r="D31" s="198" t="s">
        <v>529</v>
      </c>
      <c r="E31" s="199"/>
      <c r="F31" s="200">
        <v>4</v>
      </c>
      <c r="G31" s="201">
        <v>4.45</v>
      </c>
    </row>
    <row r="32" spans="1:8" ht="13.8" customHeight="1" x14ac:dyDescent="0.3">
      <c r="A32" s="189">
        <v>300</v>
      </c>
      <c r="B32" s="190"/>
      <c r="C32" s="191" t="s">
        <v>532</v>
      </c>
      <c r="D32" s="192" t="s">
        <v>533</v>
      </c>
      <c r="E32" s="143"/>
      <c r="F32" s="193">
        <v>2</v>
      </c>
      <c r="G32" s="194">
        <v>2.4500000000000002</v>
      </c>
    </row>
    <row r="33" spans="1:8" ht="13.8" customHeight="1" x14ac:dyDescent="0.3">
      <c r="A33" s="189">
        <v>100</v>
      </c>
      <c r="B33" s="190"/>
      <c r="C33" s="191" t="s">
        <v>563</v>
      </c>
      <c r="D33" s="192" t="s">
        <v>564</v>
      </c>
      <c r="E33" s="143"/>
      <c r="F33" s="193">
        <v>10</v>
      </c>
      <c r="G33" s="194">
        <v>10.45</v>
      </c>
    </row>
    <row r="34" spans="1:8" ht="13.8" customHeight="1" x14ac:dyDescent="0.3">
      <c r="A34" s="189">
        <v>100</v>
      </c>
      <c r="B34" s="190"/>
      <c r="C34" s="191" t="s">
        <v>565</v>
      </c>
      <c r="D34" s="192" t="s">
        <v>567</v>
      </c>
      <c r="E34" s="143"/>
      <c r="F34" s="193">
        <v>7.5</v>
      </c>
      <c r="G34" s="194">
        <v>7.95</v>
      </c>
    </row>
    <row r="35" spans="1:8" ht="13.8" customHeight="1" x14ac:dyDescent="0.3">
      <c r="A35" s="189">
        <v>0</v>
      </c>
      <c r="B35" s="190"/>
      <c r="C35" s="191" t="s">
        <v>566</v>
      </c>
      <c r="D35" s="192" t="s">
        <v>538</v>
      </c>
      <c r="E35" s="143"/>
      <c r="F35" s="193">
        <v>4</v>
      </c>
      <c r="G35" s="194">
        <v>4.45</v>
      </c>
    </row>
    <row r="36" spans="1:8" ht="13.8" customHeight="1" x14ac:dyDescent="0.3">
      <c r="A36" s="189">
        <v>60</v>
      </c>
      <c r="B36" s="190"/>
      <c r="C36" s="191" t="s">
        <v>569</v>
      </c>
      <c r="D36" s="192" t="s">
        <v>570</v>
      </c>
      <c r="E36" s="143"/>
      <c r="F36" s="193">
        <v>4</v>
      </c>
      <c r="G36" s="194">
        <v>4.45</v>
      </c>
    </row>
    <row r="37" spans="1:8" ht="13.8" customHeight="1" x14ac:dyDescent="0.3">
      <c r="A37" s="189">
        <v>24</v>
      </c>
      <c r="B37" s="190"/>
      <c r="C37" s="191" t="s">
        <v>534</v>
      </c>
      <c r="D37" s="192" t="s">
        <v>555</v>
      </c>
      <c r="E37" s="143"/>
      <c r="F37" s="193">
        <v>8.3000000000000007</v>
      </c>
      <c r="G37" s="194">
        <v>9.1</v>
      </c>
    </row>
    <row r="38" spans="1:8" ht="13.8" customHeight="1" x14ac:dyDescent="0.3">
      <c r="A38" s="189">
        <v>100</v>
      </c>
      <c r="B38" s="190"/>
      <c r="C38" s="191" t="s">
        <v>539</v>
      </c>
      <c r="D38" s="192" t="s">
        <v>540</v>
      </c>
      <c r="E38" s="143"/>
      <c r="F38" s="193">
        <v>15</v>
      </c>
      <c r="G38" s="194">
        <v>15.8</v>
      </c>
    </row>
    <row r="39" spans="1:8" ht="13.8" customHeight="1" x14ac:dyDescent="0.3">
      <c r="A39" s="189">
        <v>50</v>
      </c>
      <c r="B39" s="190"/>
      <c r="C39" s="191" t="s">
        <v>541</v>
      </c>
      <c r="D39" s="192" t="s">
        <v>542</v>
      </c>
      <c r="E39" s="143"/>
      <c r="F39" s="193">
        <v>9</v>
      </c>
      <c r="G39" s="194">
        <v>9.8000000000000007</v>
      </c>
    </row>
    <row r="40" spans="1:8" ht="13.8" customHeight="1" x14ac:dyDescent="0.3">
      <c r="A40" s="189">
        <v>20</v>
      </c>
      <c r="B40" s="190"/>
      <c r="C40" s="191" t="s">
        <v>561</v>
      </c>
      <c r="D40" s="192" t="s">
        <v>562</v>
      </c>
      <c r="E40" s="143"/>
      <c r="F40" s="193">
        <v>20.5</v>
      </c>
      <c r="G40" s="194">
        <v>21.3</v>
      </c>
    </row>
    <row r="41" spans="1:8" ht="13.8" customHeight="1" x14ac:dyDescent="0.3">
      <c r="A41" s="189">
        <v>20</v>
      </c>
      <c r="B41" s="190"/>
      <c r="C41" s="191" t="s">
        <v>547</v>
      </c>
      <c r="D41" s="192" t="s">
        <v>544</v>
      </c>
      <c r="E41" s="143"/>
      <c r="F41" s="193">
        <v>12</v>
      </c>
      <c r="G41" s="194">
        <v>12.8</v>
      </c>
    </row>
    <row r="42" spans="1:8" ht="13.8" customHeight="1" x14ac:dyDescent="0.3">
      <c r="A42" s="189">
        <v>40</v>
      </c>
      <c r="B42" s="190"/>
      <c r="C42" s="191" t="s">
        <v>403</v>
      </c>
      <c r="D42" s="192" t="s">
        <v>509</v>
      </c>
      <c r="E42" s="143"/>
      <c r="F42" s="193">
        <v>12</v>
      </c>
      <c r="G42" s="194">
        <v>14.1</v>
      </c>
    </row>
    <row r="43" spans="1:8" s="1" customFormat="1" ht="13.8" customHeight="1" thickBot="1" x14ac:dyDescent="0.35">
      <c r="A43" s="182">
        <v>200</v>
      </c>
      <c r="B43" s="183"/>
      <c r="C43" s="184" t="s">
        <v>426</v>
      </c>
      <c r="D43" s="185" t="s">
        <v>574</v>
      </c>
      <c r="E43" s="186"/>
      <c r="F43" s="187">
        <v>64.7</v>
      </c>
      <c r="G43" s="188">
        <v>77.2</v>
      </c>
    </row>
    <row r="44" spans="1:8" s="13" customFormat="1" ht="13.8" customHeight="1" thickTop="1" x14ac:dyDescent="0.3">
      <c r="A44" s="202"/>
      <c r="B44" s="203"/>
      <c r="C44" s="204"/>
      <c r="D44" s="205"/>
      <c r="E44" s="205"/>
      <c r="F44" s="206"/>
      <c r="G44" s="207"/>
      <c r="H44" s="144"/>
    </row>
    <row r="45" spans="1:8" ht="13.95" customHeight="1" x14ac:dyDescent="0.3">
      <c r="A45" s="214" t="s">
        <v>358</v>
      </c>
      <c r="B45" s="215"/>
      <c r="C45" s="214"/>
      <c r="D45" s="214"/>
      <c r="E45" s="214"/>
      <c r="F45" s="216"/>
      <c r="G45" s="214"/>
    </row>
    <row r="46" spans="1:8" ht="13.95" customHeight="1" x14ac:dyDescent="0.3">
      <c r="A46" s="50" t="s">
        <v>123</v>
      </c>
      <c r="B46" s="128" t="s">
        <v>314</v>
      </c>
      <c r="C46" s="51" t="s">
        <v>124</v>
      </c>
      <c r="D46" s="52" t="s">
        <v>125</v>
      </c>
      <c r="E46" s="52"/>
      <c r="F46" s="53" t="s">
        <v>126</v>
      </c>
      <c r="G46" s="54" t="s">
        <v>127</v>
      </c>
    </row>
    <row r="47" spans="1:8" ht="13.95" customHeight="1" x14ac:dyDescent="0.3">
      <c r="A47" s="64">
        <v>0</v>
      </c>
      <c r="B47" s="111"/>
      <c r="C47" s="82" t="s">
        <v>110</v>
      </c>
      <c r="D47" s="96" t="s">
        <v>104</v>
      </c>
      <c r="E47" s="132"/>
      <c r="F47" s="83">
        <v>4.5999999999999996</v>
      </c>
      <c r="G47" s="83">
        <v>5.05</v>
      </c>
    </row>
    <row r="48" spans="1:8" s="1" customFormat="1" ht="13.95" customHeight="1" x14ac:dyDescent="0.3">
      <c r="A48" s="14">
        <v>0</v>
      </c>
      <c r="B48" s="112"/>
      <c r="C48" s="15" t="s">
        <v>7</v>
      </c>
      <c r="D48" s="16" t="s">
        <v>347</v>
      </c>
      <c r="E48" s="133"/>
      <c r="F48" s="17">
        <v>4.5999999999999996</v>
      </c>
      <c r="G48" s="17">
        <v>5.05</v>
      </c>
    </row>
    <row r="49" spans="1:7" ht="13.95" customHeight="1" x14ac:dyDescent="0.3">
      <c r="A49" s="14">
        <v>0</v>
      </c>
      <c r="B49" s="112"/>
      <c r="C49" s="15" t="s">
        <v>463</v>
      </c>
      <c r="D49" s="16" t="s">
        <v>520</v>
      </c>
      <c r="E49" s="133"/>
      <c r="F49" s="17">
        <v>3.5</v>
      </c>
      <c r="G49" s="17">
        <f>5.05-4.6+3.5</f>
        <v>3.95</v>
      </c>
    </row>
    <row r="50" spans="1:7" s="1" customFormat="1" ht="13.95" customHeight="1" x14ac:dyDescent="0.3">
      <c r="A50" s="14">
        <v>0</v>
      </c>
      <c r="B50" s="112"/>
      <c r="C50" s="15" t="s">
        <v>7</v>
      </c>
      <c r="D50" s="16" t="s">
        <v>498</v>
      </c>
      <c r="E50" s="133"/>
      <c r="F50" s="17">
        <v>4.5999999999999996</v>
      </c>
      <c r="G50" s="17">
        <v>5.05</v>
      </c>
    </row>
    <row r="51" spans="1:7" s="1" customFormat="1" ht="13.95" customHeight="1" x14ac:dyDescent="0.3">
      <c r="A51" s="14">
        <v>100</v>
      </c>
      <c r="B51" s="112"/>
      <c r="C51" s="15" t="s">
        <v>510</v>
      </c>
      <c r="D51" s="16" t="s">
        <v>499</v>
      </c>
      <c r="E51" s="133"/>
      <c r="F51" s="17">
        <v>4.5999999999999996</v>
      </c>
      <c r="G51" s="17">
        <v>5.05</v>
      </c>
    </row>
    <row r="52" spans="1:7" ht="13.95" customHeight="1" x14ac:dyDescent="0.3">
      <c r="A52" s="14">
        <v>0</v>
      </c>
      <c r="B52" s="112"/>
      <c r="C52" s="15" t="s">
        <v>111</v>
      </c>
      <c r="D52" s="16" t="s">
        <v>103</v>
      </c>
      <c r="E52" s="133"/>
      <c r="F52" s="17">
        <v>2.5</v>
      </c>
      <c r="G52" s="17">
        <v>2.95</v>
      </c>
    </row>
    <row r="53" spans="1:7" ht="13.95" customHeight="1" x14ac:dyDescent="0.3">
      <c r="A53" s="14">
        <v>0</v>
      </c>
      <c r="B53" s="112"/>
      <c r="C53" s="15" t="s">
        <v>0</v>
      </c>
      <c r="D53" s="16" t="s">
        <v>1</v>
      </c>
      <c r="E53" s="133"/>
      <c r="F53" s="17">
        <v>2.5</v>
      </c>
      <c r="G53" s="17">
        <v>2.95</v>
      </c>
    </row>
    <row r="54" spans="1:7" ht="13.95" customHeight="1" x14ac:dyDescent="0.3">
      <c r="A54" s="14">
        <v>0</v>
      </c>
      <c r="B54" s="112"/>
      <c r="C54" s="15" t="s">
        <v>2</v>
      </c>
      <c r="D54" s="16" t="s">
        <v>3</v>
      </c>
      <c r="E54" s="133"/>
      <c r="F54" s="17">
        <v>2.5</v>
      </c>
      <c r="G54" s="17">
        <v>2.95</v>
      </c>
    </row>
    <row r="55" spans="1:7" ht="13.95" customHeight="1" x14ac:dyDescent="0.3">
      <c r="A55" s="14">
        <v>0</v>
      </c>
      <c r="B55" s="112"/>
      <c r="C55" s="15" t="s">
        <v>102</v>
      </c>
      <c r="D55" s="16" t="s">
        <v>105</v>
      </c>
      <c r="E55" s="133"/>
      <c r="F55" s="17">
        <v>2.5</v>
      </c>
      <c r="G55" s="17">
        <v>2.95</v>
      </c>
    </row>
    <row r="56" spans="1:7" ht="13.95" customHeight="1" x14ac:dyDescent="0.3">
      <c r="A56" s="14">
        <v>40</v>
      </c>
      <c r="B56" s="112"/>
      <c r="C56" s="15" t="s">
        <v>112</v>
      </c>
      <c r="D56" s="16" t="s">
        <v>106</v>
      </c>
      <c r="E56" s="133"/>
      <c r="F56" s="17">
        <v>2.5</v>
      </c>
      <c r="G56" s="17">
        <v>2.95</v>
      </c>
    </row>
    <row r="57" spans="1:7" s="1" customFormat="1" ht="13.95" customHeight="1" x14ac:dyDescent="0.3">
      <c r="A57" s="14">
        <v>100</v>
      </c>
      <c r="B57" s="112"/>
      <c r="C57" s="15" t="s">
        <v>4</v>
      </c>
      <c r="D57" s="16" t="s">
        <v>5</v>
      </c>
      <c r="E57" s="133"/>
      <c r="F57" s="17">
        <v>2.5</v>
      </c>
      <c r="G57" s="17">
        <v>2.95</v>
      </c>
    </row>
    <row r="58" spans="1:7" s="1" customFormat="1" ht="13.95" customHeight="1" x14ac:dyDescent="0.3">
      <c r="A58" s="14">
        <v>500</v>
      </c>
      <c r="B58" s="112"/>
      <c r="C58" s="15" t="s">
        <v>6</v>
      </c>
      <c r="D58" s="16" t="s">
        <v>332</v>
      </c>
      <c r="E58" s="133"/>
      <c r="F58" s="17">
        <v>2.5</v>
      </c>
      <c r="G58" s="17">
        <v>2.95</v>
      </c>
    </row>
    <row r="59" spans="1:7" s="1" customFormat="1" ht="13.95" customHeight="1" x14ac:dyDescent="0.3">
      <c r="A59" s="14">
        <v>300</v>
      </c>
      <c r="B59" s="112"/>
      <c r="C59" s="15" t="s">
        <v>359</v>
      </c>
      <c r="D59" s="16" t="s">
        <v>442</v>
      </c>
      <c r="E59" s="133"/>
      <c r="F59" s="17">
        <v>2.5</v>
      </c>
      <c r="G59" s="17">
        <v>2.95</v>
      </c>
    </row>
    <row r="60" spans="1:7" s="1" customFormat="1" ht="13.95" customHeight="1" x14ac:dyDescent="0.3">
      <c r="A60" s="14">
        <v>0</v>
      </c>
      <c r="B60" s="112"/>
      <c r="C60" s="15" t="s">
        <v>7</v>
      </c>
      <c r="D60" s="16" t="s">
        <v>8</v>
      </c>
      <c r="E60" s="133"/>
      <c r="F60" s="17">
        <v>2.5</v>
      </c>
      <c r="G60" s="17">
        <v>2.95</v>
      </c>
    </row>
    <row r="61" spans="1:7" s="1" customFormat="1" ht="13.95" customHeight="1" x14ac:dyDescent="0.3">
      <c r="A61" s="14">
        <v>100</v>
      </c>
      <c r="B61" s="112"/>
      <c r="C61" s="15" t="s">
        <v>9</v>
      </c>
      <c r="D61" s="16" t="s">
        <v>325</v>
      </c>
      <c r="E61" s="133"/>
      <c r="F61" s="17">
        <v>2.5</v>
      </c>
      <c r="G61" s="17">
        <v>2.95</v>
      </c>
    </row>
    <row r="62" spans="1:7" ht="13.95" customHeight="1" x14ac:dyDescent="0.3">
      <c r="A62" s="14">
        <v>0</v>
      </c>
      <c r="B62" s="112"/>
      <c r="C62" s="15" t="s">
        <v>155</v>
      </c>
      <c r="D62" s="16" t="s">
        <v>119</v>
      </c>
      <c r="E62" s="133"/>
      <c r="F62" s="17">
        <v>2.5</v>
      </c>
      <c r="G62" s="17">
        <v>2.95</v>
      </c>
    </row>
    <row r="63" spans="1:7" s="1" customFormat="1" ht="13.95" customHeight="1" x14ac:dyDescent="0.3">
      <c r="A63" s="14">
        <v>0</v>
      </c>
      <c r="B63" s="112"/>
      <c r="C63" s="15" t="s">
        <v>102</v>
      </c>
      <c r="D63" s="16" t="s">
        <v>107</v>
      </c>
      <c r="E63" s="133"/>
      <c r="F63" s="17">
        <v>2.5</v>
      </c>
      <c r="G63" s="17">
        <v>2.95</v>
      </c>
    </row>
    <row r="64" spans="1:7" ht="13.95" customHeight="1" x14ac:dyDescent="0.3">
      <c r="A64" s="14">
        <v>60</v>
      </c>
      <c r="B64" s="112"/>
      <c r="C64" s="15" t="s">
        <v>10</v>
      </c>
      <c r="D64" s="16" t="s">
        <v>342</v>
      </c>
      <c r="E64" s="133"/>
      <c r="F64" s="17">
        <v>2.5</v>
      </c>
      <c r="G64" s="17">
        <v>2.95</v>
      </c>
    </row>
    <row r="65" spans="1:7" s="1" customFormat="1" ht="13.95" customHeight="1" x14ac:dyDescent="0.3">
      <c r="A65" s="14">
        <v>0</v>
      </c>
      <c r="B65" s="112"/>
      <c r="C65" s="15" t="s">
        <v>11</v>
      </c>
      <c r="D65" s="16" t="s">
        <v>328</v>
      </c>
      <c r="E65" s="133"/>
      <c r="F65" s="17">
        <v>1.65</v>
      </c>
      <c r="G65" s="17">
        <v>2.1</v>
      </c>
    </row>
    <row r="66" spans="1:7" s="1" customFormat="1" ht="13.95" customHeight="1" x14ac:dyDescent="0.3">
      <c r="A66" s="14">
        <v>300</v>
      </c>
      <c r="B66" s="112"/>
      <c r="C66" s="15" t="s">
        <v>12</v>
      </c>
      <c r="D66" s="16" t="s">
        <v>13</v>
      </c>
      <c r="E66" s="133"/>
      <c r="F66" s="17">
        <v>4.5</v>
      </c>
      <c r="G66" s="17">
        <v>4.95</v>
      </c>
    </row>
    <row r="67" spans="1:7" ht="13.95" customHeight="1" x14ac:dyDescent="0.3">
      <c r="A67" s="20">
        <v>800</v>
      </c>
      <c r="B67" s="112"/>
      <c r="C67" s="21" t="s">
        <v>452</v>
      </c>
      <c r="D67" s="22" t="s">
        <v>172</v>
      </c>
      <c r="E67" s="134"/>
      <c r="F67" s="23">
        <v>3.95</v>
      </c>
      <c r="G67" s="23">
        <f>3.95+0.45</f>
        <v>4.4000000000000004</v>
      </c>
    </row>
    <row r="68" spans="1:7" s="1" customFormat="1" ht="13.95" customHeight="1" x14ac:dyDescent="0.3">
      <c r="A68" s="14">
        <v>600</v>
      </c>
      <c r="B68" s="112"/>
      <c r="C68" s="15" t="s">
        <v>14</v>
      </c>
      <c r="D68" s="16" t="s">
        <v>15</v>
      </c>
      <c r="E68" s="133"/>
      <c r="F68" s="17">
        <v>4.5</v>
      </c>
      <c r="G68" s="17">
        <v>4.95</v>
      </c>
    </row>
    <row r="69" spans="1:7" s="1" customFormat="1" ht="13.95" customHeight="1" x14ac:dyDescent="0.3">
      <c r="A69" s="14">
        <v>0</v>
      </c>
      <c r="B69" s="112"/>
      <c r="C69" s="15" t="s">
        <v>421</v>
      </c>
      <c r="D69" s="16" t="s">
        <v>19</v>
      </c>
      <c r="E69" s="133"/>
      <c r="F69" s="17">
        <v>4.5</v>
      </c>
      <c r="G69" s="17">
        <v>4.95</v>
      </c>
    </row>
    <row r="70" spans="1:7" s="1" customFormat="1" ht="13.95" customHeight="1" x14ac:dyDescent="0.3">
      <c r="A70" s="14">
        <v>0</v>
      </c>
      <c r="B70" s="112"/>
      <c r="C70" s="15" t="s">
        <v>16</v>
      </c>
      <c r="D70" s="16" t="s">
        <v>17</v>
      </c>
      <c r="E70" s="133"/>
      <c r="F70" s="17">
        <v>4.5</v>
      </c>
      <c r="G70" s="17">
        <v>4.95</v>
      </c>
    </row>
    <row r="71" spans="1:7" s="1" customFormat="1" ht="13.95" customHeight="1" x14ac:dyDescent="0.3">
      <c r="A71" s="14">
        <v>0</v>
      </c>
      <c r="B71" s="112"/>
      <c r="C71" s="15" t="s">
        <v>18</v>
      </c>
      <c r="D71" s="16" t="s">
        <v>482</v>
      </c>
      <c r="E71" s="133"/>
      <c r="F71" s="17">
        <v>4.5</v>
      </c>
      <c r="G71" s="17">
        <v>4.95</v>
      </c>
    </row>
    <row r="72" spans="1:7" s="1" customFormat="1" ht="13.95" customHeight="1" x14ac:dyDescent="0.3">
      <c r="A72" s="14">
        <v>0</v>
      </c>
      <c r="B72" s="112"/>
      <c r="C72" s="15" t="s">
        <v>22</v>
      </c>
      <c r="D72" s="16" t="s">
        <v>23</v>
      </c>
      <c r="E72" s="133"/>
      <c r="F72" s="17">
        <v>4.5</v>
      </c>
      <c r="G72" s="17">
        <v>4.95</v>
      </c>
    </row>
    <row r="73" spans="1:7" s="1" customFormat="1" ht="13.95" customHeight="1" x14ac:dyDescent="0.3">
      <c r="A73" s="14">
        <v>0</v>
      </c>
      <c r="B73" s="112"/>
      <c r="C73" s="15" t="s">
        <v>20</v>
      </c>
      <c r="D73" s="16" t="s">
        <v>21</v>
      </c>
      <c r="E73" s="133"/>
      <c r="F73" s="17">
        <v>4.5</v>
      </c>
      <c r="G73" s="17">
        <v>4.95</v>
      </c>
    </row>
    <row r="74" spans="1:7" s="1" customFormat="1" ht="13.95" customHeight="1" x14ac:dyDescent="0.3">
      <c r="A74" s="14">
        <v>420</v>
      </c>
      <c r="B74" s="112"/>
      <c r="C74" s="15" t="s">
        <v>24</v>
      </c>
      <c r="D74" s="16" t="s">
        <v>424</v>
      </c>
      <c r="E74" s="133"/>
      <c r="F74" s="17">
        <v>2.5</v>
      </c>
      <c r="G74" s="17">
        <v>2.95</v>
      </c>
    </row>
    <row r="75" spans="1:7" ht="13.95" customHeight="1" x14ac:dyDescent="0.3">
      <c r="A75" s="14">
        <v>200</v>
      </c>
      <c r="B75" s="112"/>
      <c r="C75" s="15" t="s">
        <v>363</v>
      </c>
      <c r="D75" s="16" t="s">
        <v>417</v>
      </c>
      <c r="E75" s="133"/>
      <c r="F75" s="17">
        <v>2.5</v>
      </c>
      <c r="G75" s="17">
        <v>2.95</v>
      </c>
    </row>
    <row r="76" spans="1:7" s="1" customFormat="1" ht="13.95" customHeight="1" x14ac:dyDescent="0.3">
      <c r="A76" s="14">
        <v>700</v>
      </c>
      <c r="B76" s="112"/>
      <c r="C76" s="15" t="s">
        <v>366</v>
      </c>
      <c r="D76" s="16" t="s">
        <v>25</v>
      </c>
      <c r="E76" s="133"/>
      <c r="F76" s="17">
        <v>2.5</v>
      </c>
      <c r="G76" s="17">
        <v>2.95</v>
      </c>
    </row>
    <row r="77" spans="1:7" ht="13.95" customHeight="1" x14ac:dyDescent="0.3">
      <c r="A77" s="14">
        <v>0</v>
      </c>
      <c r="B77" s="112"/>
      <c r="C77" s="15" t="s">
        <v>26</v>
      </c>
      <c r="D77" s="16" t="s">
        <v>27</v>
      </c>
      <c r="E77" s="133"/>
      <c r="F77" s="17">
        <v>2.5</v>
      </c>
      <c r="G77" s="17">
        <v>2.95</v>
      </c>
    </row>
    <row r="78" spans="1:7" s="1" customFormat="1" ht="13.95" customHeight="1" x14ac:dyDescent="0.3">
      <c r="A78" s="14">
        <v>0</v>
      </c>
      <c r="B78" s="112"/>
      <c r="C78" s="15" t="s">
        <v>28</v>
      </c>
      <c r="D78" s="16" t="s">
        <v>29</v>
      </c>
      <c r="E78" s="133"/>
      <c r="F78" s="17">
        <v>2.5</v>
      </c>
      <c r="G78" s="17">
        <v>2.95</v>
      </c>
    </row>
    <row r="79" spans="1:7" s="1" customFormat="1" ht="13.95" customHeight="1" x14ac:dyDescent="0.3">
      <c r="A79" s="14">
        <v>1000</v>
      </c>
      <c r="B79" s="112"/>
      <c r="C79" s="15" t="s">
        <v>30</v>
      </c>
      <c r="D79" s="16" t="s">
        <v>31</v>
      </c>
      <c r="E79" s="133"/>
      <c r="F79" s="17">
        <v>2.5</v>
      </c>
      <c r="G79" s="17">
        <v>2.95</v>
      </c>
    </row>
    <row r="80" spans="1:7" s="1" customFormat="1" ht="13.95" customHeight="1" x14ac:dyDescent="0.3">
      <c r="A80" s="14">
        <v>0</v>
      </c>
      <c r="B80" s="112"/>
      <c r="C80" s="15" t="s">
        <v>32</v>
      </c>
      <c r="D80" s="16" t="s">
        <v>33</v>
      </c>
      <c r="E80" s="133"/>
      <c r="F80" s="17">
        <v>2.5</v>
      </c>
      <c r="G80" s="17">
        <v>2.95</v>
      </c>
    </row>
    <row r="81" spans="1:7" ht="13.95" customHeight="1" x14ac:dyDescent="0.3">
      <c r="A81" s="14">
        <v>0</v>
      </c>
      <c r="B81" s="112"/>
      <c r="C81" s="15" t="s">
        <v>36</v>
      </c>
      <c r="D81" s="16" t="s">
        <v>37</v>
      </c>
      <c r="E81" s="133"/>
      <c r="F81" s="17">
        <v>2.5</v>
      </c>
      <c r="G81" s="17">
        <v>2.95</v>
      </c>
    </row>
    <row r="82" spans="1:7" s="1" customFormat="1" ht="13.95" customHeight="1" x14ac:dyDescent="0.3">
      <c r="A82" s="14">
        <v>0</v>
      </c>
      <c r="B82" s="112"/>
      <c r="C82" s="15" t="s">
        <v>34</v>
      </c>
      <c r="D82" s="16" t="s">
        <v>35</v>
      </c>
      <c r="E82" s="133"/>
      <c r="F82" s="17">
        <v>2.5</v>
      </c>
      <c r="G82" s="17">
        <v>2.95</v>
      </c>
    </row>
    <row r="83" spans="1:7" s="1" customFormat="1" ht="13.95" customHeight="1" x14ac:dyDescent="0.3">
      <c r="A83" s="14">
        <v>0</v>
      </c>
      <c r="B83" s="112"/>
      <c r="C83" s="15" t="s">
        <v>38</v>
      </c>
      <c r="D83" s="16" t="s">
        <v>39</v>
      </c>
      <c r="E83" s="133"/>
      <c r="F83" s="17">
        <v>2.5</v>
      </c>
      <c r="G83" s="17">
        <v>2.95</v>
      </c>
    </row>
    <row r="84" spans="1:7" s="1" customFormat="1" ht="13.95" customHeight="1" x14ac:dyDescent="0.3">
      <c r="A84" s="14">
        <v>0</v>
      </c>
      <c r="B84" s="112"/>
      <c r="C84" s="15" t="s">
        <v>40</v>
      </c>
      <c r="D84" s="16" t="s">
        <v>41</v>
      </c>
      <c r="E84" s="133"/>
      <c r="F84" s="17">
        <v>2.5</v>
      </c>
      <c r="G84" s="17">
        <v>2.95</v>
      </c>
    </row>
    <row r="85" spans="1:7" s="1" customFormat="1" ht="13.95" customHeight="1" x14ac:dyDescent="0.3">
      <c r="A85" s="14">
        <v>0</v>
      </c>
      <c r="B85" s="112"/>
      <c r="C85" s="15" t="s">
        <v>42</v>
      </c>
      <c r="D85" s="16" t="s">
        <v>43</v>
      </c>
      <c r="E85" s="133"/>
      <c r="F85" s="17">
        <v>2.5</v>
      </c>
      <c r="G85" s="17">
        <v>2.95</v>
      </c>
    </row>
    <row r="86" spans="1:7" ht="13.95" customHeight="1" x14ac:dyDescent="0.3">
      <c r="A86" s="14">
        <v>300</v>
      </c>
      <c r="B86" s="112"/>
      <c r="C86" s="15" t="s">
        <v>44</v>
      </c>
      <c r="D86" s="16" t="s">
        <v>45</v>
      </c>
      <c r="E86" s="133"/>
      <c r="F86" s="17">
        <v>2.5</v>
      </c>
      <c r="G86" s="17">
        <v>2.95</v>
      </c>
    </row>
    <row r="87" spans="1:7" s="1" customFormat="1" ht="13.95" customHeight="1" x14ac:dyDescent="0.3">
      <c r="A87" s="14">
        <v>0</v>
      </c>
      <c r="B87" s="112"/>
      <c r="C87" s="15" t="s">
        <v>46</v>
      </c>
      <c r="D87" s="16" t="s">
        <v>521</v>
      </c>
      <c r="E87" s="133"/>
      <c r="F87" s="17">
        <v>3.2</v>
      </c>
      <c r="G87" s="17">
        <v>3.65</v>
      </c>
    </row>
    <row r="88" spans="1:7" ht="13.95" customHeight="1" x14ac:dyDescent="0.3">
      <c r="A88" s="14">
        <v>0</v>
      </c>
      <c r="B88" s="112"/>
      <c r="C88" s="15" t="s">
        <v>47</v>
      </c>
      <c r="D88" s="16" t="s">
        <v>48</v>
      </c>
      <c r="E88" s="133"/>
      <c r="F88" s="17">
        <v>3.1</v>
      </c>
      <c r="G88" s="17">
        <v>3.55</v>
      </c>
    </row>
    <row r="89" spans="1:7" s="1" customFormat="1" ht="13.95" customHeight="1" x14ac:dyDescent="0.3">
      <c r="A89" s="14">
        <v>700</v>
      </c>
      <c r="B89" s="112"/>
      <c r="C89" s="15" t="s">
        <v>49</v>
      </c>
      <c r="D89" s="16" t="s">
        <v>50</v>
      </c>
      <c r="E89" s="133"/>
      <c r="F89" s="17">
        <v>2.5</v>
      </c>
      <c r="G89" s="17">
        <v>2.95</v>
      </c>
    </row>
    <row r="90" spans="1:7" ht="13.95" customHeight="1" x14ac:dyDescent="0.3">
      <c r="A90" s="14">
        <v>0</v>
      </c>
      <c r="B90" s="112"/>
      <c r="C90" s="15" t="s">
        <v>59</v>
      </c>
      <c r="D90" s="16" t="s">
        <v>511</v>
      </c>
      <c r="E90" s="133"/>
      <c r="F90" s="17">
        <v>3.1</v>
      </c>
      <c r="G90" s="17">
        <v>3.55</v>
      </c>
    </row>
    <row r="91" spans="1:7" s="1" customFormat="1" ht="13.95" customHeight="1" x14ac:dyDescent="0.3">
      <c r="A91" s="14">
        <v>0</v>
      </c>
      <c r="B91" s="112"/>
      <c r="C91" s="15" t="s">
        <v>522</v>
      </c>
      <c r="D91" s="16" t="s">
        <v>116</v>
      </c>
      <c r="E91" s="133"/>
      <c r="F91" s="17">
        <v>2.6</v>
      </c>
      <c r="G91" s="17">
        <v>3.05</v>
      </c>
    </row>
    <row r="92" spans="1:7" ht="13.95" customHeight="1" x14ac:dyDescent="0.3">
      <c r="A92" s="14">
        <v>800</v>
      </c>
      <c r="B92" s="112"/>
      <c r="C92" s="15" t="s">
        <v>120</v>
      </c>
      <c r="D92" s="16" t="s">
        <v>121</v>
      </c>
      <c r="E92" s="133"/>
      <c r="F92" s="17">
        <v>2.8</v>
      </c>
      <c r="G92" s="17">
        <v>3.25</v>
      </c>
    </row>
    <row r="93" spans="1:7" ht="13.95" customHeight="1" x14ac:dyDescent="0.3">
      <c r="A93" s="14">
        <v>380</v>
      </c>
      <c r="B93" s="112"/>
      <c r="C93" s="15" t="s">
        <v>54</v>
      </c>
      <c r="D93" s="16" t="s">
        <v>115</v>
      </c>
      <c r="E93" s="133"/>
      <c r="F93" s="17">
        <v>2.8</v>
      </c>
      <c r="G93" s="17">
        <v>3.25</v>
      </c>
    </row>
    <row r="94" spans="1:7" ht="13.95" customHeight="1" x14ac:dyDescent="0.3">
      <c r="A94" s="14">
        <v>300</v>
      </c>
      <c r="B94" s="112"/>
      <c r="C94" s="15" t="s">
        <v>51</v>
      </c>
      <c r="D94" s="16" t="s">
        <v>423</v>
      </c>
      <c r="E94" s="133"/>
      <c r="F94" s="17">
        <v>2.8</v>
      </c>
      <c r="G94" s="17">
        <v>3.25</v>
      </c>
    </row>
    <row r="95" spans="1:7" s="1" customFormat="1" ht="13.95" customHeight="1" x14ac:dyDescent="0.3">
      <c r="A95" s="14">
        <v>100</v>
      </c>
      <c r="B95" s="112"/>
      <c r="C95" s="15" t="s">
        <v>52</v>
      </c>
      <c r="D95" s="16" t="s">
        <v>53</v>
      </c>
      <c r="E95" s="133"/>
      <c r="F95" s="17">
        <v>2.5</v>
      </c>
      <c r="G95" s="17">
        <v>2.95</v>
      </c>
    </row>
    <row r="96" spans="1:7" ht="13.95" customHeight="1" x14ac:dyDescent="0.3">
      <c r="A96" s="14">
        <v>0</v>
      </c>
      <c r="B96" s="112"/>
      <c r="C96" s="15" t="s">
        <v>440</v>
      </c>
      <c r="D96" s="16" t="s">
        <v>441</v>
      </c>
      <c r="E96" s="133"/>
      <c r="F96" s="17">
        <v>2.5</v>
      </c>
      <c r="G96" s="17">
        <v>2.95</v>
      </c>
    </row>
    <row r="97" spans="1:7" ht="13.95" customHeight="1" x14ac:dyDescent="0.3">
      <c r="A97" s="14">
        <v>0</v>
      </c>
      <c r="B97" s="112"/>
      <c r="C97" s="15" t="s">
        <v>55</v>
      </c>
      <c r="D97" s="16" t="s">
        <v>512</v>
      </c>
      <c r="E97" s="133"/>
      <c r="F97" s="17">
        <v>3.1</v>
      </c>
      <c r="G97" s="17">
        <v>3.55</v>
      </c>
    </row>
    <row r="98" spans="1:7" s="1" customFormat="1" ht="13.95" customHeight="1" x14ac:dyDescent="0.3">
      <c r="A98" s="14">
        <v>200</v>
      </c>
      <c r="B98" s="112"/>
      <c r="C98" s="15" t="s">
        <v>57</v>
      </c>
      <c r="D98" s="16" t="s">
        <v>58</v>
      </c>
      <c r="E98" s="133"/>
      <c r="F98" s="17">
        <v>2.5</v>
      </c>
      <c r="G98" s="17">
        <v>2.95</v>
      </c>
    </row>
    <row r="99" spans="1:7" s="1" customFormat="1" ht="13.95" customHeight="1" x14ac:dyDescent="0.3">
      <c r="A99" s="14">
        <v>0</v>
      </c>
      <c r="B99" s="112"/>
      <c r="C99" s="15" t="s">
        <v>60</v>
      </c>
      <c r="D99" s="16" t="s">
        <v>61</v>
      </c>
      <c r="E99" s="133"/>
      <c r="F99" s="17">
        <v>3.5</v>
      </c>
      <c r="G99" s="17">
        <v>3.95</v>
      </c>
    </row>
    <row r="100" spans="1:7" ht="13.95" customHeight="1" x14ac:dyDescent="0.3">
      <c r="A100" s="14">
        <v>400</v>
      </c>
      <c r="B100" s="112"/>
      <c r="C100" s="15" t="s">
        <v>62</v>
      </c>
      <c r="D100" s="16" t="s">
        <v>154</v>
      </c>
      <c r="E100" s="133"/>
      <c r="F100" s="17">
        <v>3</v>
      </c>
      <c r="G100" s="17">
        <v>3.45</v>
      </c>
    </row>
    <row r="101" spans="1:7" ht="13.95" customHeight="1" x14ac:dyDescent="0.3">
      <c r="A101" s="14">
        <v>300</v>
      </c>
      <c r="B101" s="112"/>
      <c r="C101" s="15" t="s">
        <v>64</v>
      </c>
      <c r="D101" s="16" t="s">
        <v>65</v>
      </c>
      <c r="E101" s="133"/>
      <c r="F101" s="17">
        <v>3</v>
      </c>
      <c r="G101" s="17">
        <v>3.45</v>
      </c>
    </row>
    <row r="102" spans="1:7" ht="13.95" customHeight="1" x14ac:dyDescent="0.3">
      <c r="A102" s="14">
        <v>700</v>
      </c>
      <c r="B102" s="112"/>
      <c r="C102" s="15" t="s">
        <v>63</v>
      </c>
      <c r="D102" s="16" t="s">
        <v>526</v>
      </c>
      <c r="E102" s="133"/>
      <c r="F102" s="17">
        <v>3.1</v>
      </c>
      <c r="G102" s="17">
        <v>3.55</v>
      </c>
    </row>
    <row r="103" spans="1:7" s="1" customFormat="1" ht="13.95" customHeight="1" x14ac:dyDescent="0.3">
      <c r="A103" s="14">
        <v>0</v>
      </c>
      <c r="B103" s="112"/>
      <c r="C103" s="15" t="s">
        <v>113</v>
      </c>
      <c r="D103" s="16" t="s">
        <v>66</v>
      </c>
      <c r="E103" s="133"/>
      <c r="F103" s="17">
        <v>4</v>
      </c>
      <c r="G103" s="17">
        <v>4.45</v>
      </c>
    </row>
    <row r="104" spans="1:7" ht="13.95" customHeight="1" x14ac:dyDescent="0.3">
      <c r="A104" s="14">
        <v>500</v>
      </c>
      <c r="B104" s="112"/>
      <c r="C104" s="15" t="s">
        <v>473</v>
      </c>
      <c r="D104" s="16" t="s">
        <v>472</v>
      </c>
      <c r="E104" s="133"/>
      <c r="F104" s="17">
        <v>3.5</v>
      </c>
      <c r="G104" s="17">
        <v>3.95</v>
      </c>
    </row>
    <row r="105" spans="1:7" ht="13.95" customHeight="1" x14ac:dyDescent="0.3">
      <c r="A105" s="14">
        <v>300</v>
      </c>
      <c r="B105" s="112"/>
      <c r="C105" s="15" t="s">
        <v>368</v>
      </c>
      <c r="D105" s="16" t="s">
        <v>477</v>
      </c>
      <c r="E105" s="133"/>
      <c r="F105" s="17">
        <v>2.5</v>
      </c>
      <c r="G105" s="17">
        <v>2.95</v>
      </c>
    </row>
    <row r="106" spans="1:7" s="1" customFormat="1" ht="13.95" customHeight="1" x14ac:dyDescent="0.3">
      <c r="A106" s="14">
        <v>200</v>
      </c>
      <c r="B106" s="112"/>
      <c r="C106" s="15" t="s">
        <v>67</v>
      </c>
      <c r="D106" s="16" t="s">
        <v>478</v>
      </c>
      <c r="E106" s="133"/>
      <c r="F106" s="17">
        <v>2.5</v>
      </c>
      <c r="G106" s="17">
        <v>2.95</v>
      </c>
    </row>
    <row r="107" spans="1:7" s="1" customFormat="1" ht="13.95" customHeight="1" x14ac:dyDescent="0.3">
      <c r="A107" s="14">
        <v>0</v>
      </c>
      <c r="B107" s="112"/>
      <c r="C107" s="15" t="s">
        <v>369</v>
      </c>
      <c r="D107" s="16" t="s">
        <v>483</v>
      </c>
      <c r="E107" s="133"/>
      <c r="F107" s="17">
        <v>2.5</v>
      </c>
      <c r="G107" s="17">
        <v>2.95</v>
      </c>
    </row>
    <row r="108" spans="1:7" s="1" customFormat="1" ht="13.95" customHeight="1" x14ac:dyDescent="0.3">
      <c r="A108" s="20">
        <v>800</v>
      </c>
      <c r="B108" s="112"/>
      <c r="C108" s="21" t="s">
        <v>454</v>
      </c>
      <c r="D108" s="22" t="s">
        <v>433</v>
      </c>
      <c r="E108" s="134"/>
      <c r="F108" s="23">
        <v>2.1</v>
      </c>
      <c r="G108" s="23">
        <v>2.5499999999999998</v>
      </c>
    </row>
    <row r="109" spans="1:7" s="1" customFormat="1" ht="13.95" customHeight="1" x14ac:dyDescent="0.3">
      <c r="A109" s="20">
        <v>300</v>
      </c>
      <c r="B109" s="112"/>
      <c r="C109" s="21" t="s">
        <v>453</v>
      </c>
      <c r="D109" s="22" t="s">
        <v>455</v>
      </c>
      <c r="E109" s="134"/>
      <c r="F109" s="23">
        <v>2.1</v>
      </c>
      <c r="G109" s="23">
        <v>2.5499999999999998</v>
      </c>
    </row>
    <row r="110" spans="1:7" s="1" customFormat="1" ht="13.95" customHeight="1" x14ac:dyDescent="0.3">
      <c r="A110" s="14">
        <v>0</v>
      </c>
      <c r="B110" s="112"/>
      <c r="C110" s="15" t="s">
        <v>370</v>
      </c>
      <c r="D110" s="16" t="s">
        <v>371</v>
      </c>
      <c r="E110" s="133"/>
      <c r="F110" s="17">
        <v>3</v>
      </c>
      <c r="G110" s="17">
        <v>3.45</v>
      </c>
    </row>
    <row r="111" spans="1:7" s="1" customFormat="1" ht="13.95" customHeight="1" x14ac:dyDescent="0.3">
      <c r="A111" s="14">
        <v>300</v>
      </c>
      <c r="B111" s="112"/>
      <c r="C111" s="15" t="s">
        <v>68</v>
      </c>
      <c r="D111" s="16" t="s">
        <v>69</v>
      </c>
      <c r="E111" s="133"/>
      <c r="F111" s="17">
        <v>2.5</v>
      </c>
      <c r="G111" s="17">
        <v>2.95</v>
      </c>
    </row>
    <row r="112" spans="1:7" ht="13.95" customHeight="1" x14ac:dyDescent="0.3">
      <c r="A112" s="14">
        <v>0</v>
      </c>
      <c r="B112" s="112"/>
      <c r="C112" s="15" t="s">
        <v>70</v>
      </c>
      <c r="D112" s="16" t="s">
        <v>71</v>
      </c>
      <c r="E112" s="133"/>
      <c r="F112" s="17">
        <v>2.5</v>
      </c>
      <c r="G112" s="17">
        <v>2.95</v>
      </c>
    </row>
    <row r="113" spans="1:7" s="1" customFormat="1" ht="13.95" customHeight="1" x14ac:dyDescent="0.3">
      <c r="A113" s="14">
        <v>0</v>
      </c>
      <c r="B113" s="112"/>
      <c r="C113" s="15" t="s">
        <v>518</v>
      </c>
      <c r="D113" s="16" t="s">
        <v>519</v>
      </c>
      <c r="E113" s="133"/>
      <c r="F113" s="17">
        <v>2.5</v>
      </c>
      <c r="G113" s="17">
        <v>2.95</v>
      </c>
    </row>
    <row r="114" spans="1:7" s="1" customFormat="1" ht="13.95" customHeight="1" x14ac:dyDescent="0.3">
      <c r="A114" s="14">
        <v>0</v>
      </c>
      <c r="B114" s="112"/>
      <c r="C114" s="15" t="s">
        <v>72</v>
      </c>
      <c r="D114" s="16" t="s">
        <v>73</v>
      </c>
      <c r="E114" s="133"/>
      <c r="F114" s="17">
        <v>2.5</v>
      </c>
      <c r="G114" s="17">
        <v>2.95</v>
      </c>
    </row>
    <row r="115" spans="1:7" ht="13.95" customHeight="1" x14ac:dyDescent="0.3">
      <c r="A115" s="14">
        <v>0</v>
      </c>
      <c r="B115" s="112"/>
      <c r="C115" s="15" t="s">
        <v>74</v>
      </c>
      <c r="D115" s="16" t="s">
        <v>75</v>
      </c>
      <c r="E115" s="133"/>
      <c r="F115" s="17">
        <v>2.5</v>
      </c>
      <c r="G115" s="17">
        <v>2.95</v>
      </c>
    </row>
    <row r="116" spans="1:7" s="1" customFormat="1" ht="13.95" customHeight="1" x14ac:dyDescent="0.3">
      <c r="A116" s="14">
        <v>800</v>
      </c>
      <c r="B116" s="112"/>
      <c r="C116" s="15" t="s">
        <v>76</v>
      </c>
      <c r="D116" s="16" t="s">
        <v>422</v>
      </c>
      <c r="E116" s="133"/>
      <c r="F116" s="17">
        <v>2.5</v>
      </c>
      <c r="G116" s="17">
        <v>2.95</v>
      </c>
    </row>
    <row r="117" spans="1:7" s="1" customFormat="1" ht="13.95" customHeight="1" x14ac:dyDescent="0.3">
      <c r="A117" s="14">
        <v>300</v>
      </c>
      <c r="B117" s="112"/>
      <c r="C117" s="15" t="s">
        <v>78</v>
      </c>
      <c r="D117" s="16" t="s">
        <v>568</v>
      </c>
      <c r="E117" s="133"/>
      <c r="F117" s="17">
        <v>4.5999999999999996</v>
      </c>
      <c r="G117" s="17">
        <v>5.05</v>
      </c>
    </row>
    <row r="118" spans="1:7" s="1" customFormat="1" ht="13.95" customHeight="1" x14ac:dyDescent="0.3">
      <c r="A118" s="14">
        <v>1000</v>
      </c>
      <c r="B118" s="112"/>
      <c r="C118" s="15" t="s">
        <v>448</v>
      </c>
      <c r="D118" s="16" t="s">
        <v>445</v>
      </c>
      <c r="E118" s="133"/>
      <c r="F118" s="17">
        <v>2.5</v>
      </c>
      <c r="G118" s="17">
        <v>2.95</v>
      </c>
    </row>
    <row r="119" spans="1:7" s="1" customFormat="1" ht="13.95" customHeight="1" x14ac:dyDescent="0.3">
      <c r="A119" s="14">
        <v>0</v>
      </c>
      <c r="B119" s="112"/>
      <c r="C119" s="15" t="s">
        <v>80</v>
      </c>
      <c r="D119" s="16" t="s">
        <v>81</v>
      </c>
      <c r="E119" s="133"/>
      <c r="F119" s="17">
        <v>2.5</v>
      </c>
      <c r="G119" s="17">
        <v>2.95</v>
      </c>
    </row>
    <row r="120" spans="1:7" s="1" customFormat="1" ht="13.95" customHeight="1" x14ac:dyDescent="0.3">
      <c r="A120" s="14">
        <v>0</v>
      </c>
      <c r="B120" s="112"/>
      <c r="C120" s="15" t="s">
        <v>82</v>
      </c>
      <c r="D120" s="16" t="s">
        <v>83</v>
      </c>
      <c r="E120" s="133"/>
      <c r="F120" s="17">
        <v>2.5</v>
      </c>
      <c r="G120" s="17">
        <v>2.95</v>
      </c>
    </row>
    <row r="121" spans="1:7" s="1" customFormat="1" ht="13.95" customHeight="1" x14ac:dyDescent="0.3">
      <c r="A121" s="14">
        <v>0</v>
      </c>
      <c r="B121" s="112"/>
      <c r="C121" s="15" t="s">
        <v>84</v>
      </c>
      <c r="D121" s="16" t="s">
        <v>85</v>
      </c>
      <c r="E121" s="133"/>
      <c r="F121" s="17">
        <v>4.7</v>
      </c>
      <c r="G121" s="17">
        <v>5.15</v>
      </c>
    </row>
    <row r="122" spans="1:7" s="1" customFormat="1" ht="13.95" customHeight="1" x14ac:dyDescent="0.3">
      <c r="A122" s="14">
        <v>0</v>
      </c>
      <c r="B122" s="112"/>
      <c r="C122" s="15" t="s">
        <v>447</v>
      </c>
      <c r="D122" s="16" t="s">
        <v>446</v>
      </c>
      <c r="E122" s="133"/>
      <c r="F122" s="17">
        <v>2.5</v>
      </c>
      <c r="G122" s="17">
        <v>2.95</v>
      </c>
    </row>
    <row r="123" spans="1:7" ht="13.95" customHeight="1" x14ac:dyDescent="0.3">
      <c r="A123" s="14">
        <v>0</v>
      </c>
      <c r="B123" s="112"/>
      <c r="C123" s="15" t="s">
        <v>117</v>
      </c>
      <c r="D123" s="16" t="s">
        <v>484</v>
      </c>
      <c r="E123" s="133"/>
      <c r="F123" s="17">
        <v>7.5</v>
      </c>
      <c r="G123" s="17">
        <v>7.95</v>
      </c>
    </row>
    <row r="124" spans="1:7" ht="13.95" customHeight="1" x14ac:dyDescent="0.3">
      <c r="A124" s="14">
        <v>0</v>
      </c>
      <c r="B124" s="112"/>
      <c r="C124" s="15" t="s">
        <v>419</v>
      </c>
      <c r="D124" s="16" t="s">
        <v>429</v>
      </c>
      <c r="E124" s="133"/>
      <c r="F124" s="17">
        <v>7.5</v>
      </c>
      <c r="G124" s="17">
        <v>7.95</v>
      </c>
    </row>
    <row r="125" spans="1:7" ht="13.95" customHeight="1" x14ac:dyDescent="0.3">
      <c r="A125" s="14">
        <v>0</v>
      </c>
      <c r="B125" s="112"/>
      <c r="C125" s="15" t="s">
        <v>118</v>
      </c>
      <c r="D125" s="16" t="s">
        <v>108</v>
      </c>
      <c r="E125" s="133"/>
      <c r="F125" s="17">
        <v>4.5</v>
      </c>
      <c r="G125" s="17">
        <v>4.95</v>
      </c>
    </row>
    <row r="126" spans="1:7" ht="13.95" customHeight="1" x14ac:dyDescent="0.3">
      <c r="A126" s="14">
        <v>0</v>
      </c>
      <c r="B126" s="112"/>
      <c r="C126" s="15" t="s">
        <v>114</v>
      </c>
      <c r="D126" s="16" t="s">
        <v>109</v>
      </c>
      <c r="E126" s="133"/>
      <c r="F126" s="17">
        <v>2.5</v>
      </c>
      <c r="G126" s="17">
        <v>2.95</v>
      </c>
    </row>
    <row r="127" spans="1:7" ht="13.95" customHeight="1" x14ac:dyDescent="0.3">
      <c r="A127" s="14">
        <v>1100</v>
      </c>
      <c r="B127" s="112"/>
      <c r="C127" s="15" t="s">
        <v>86</v>
      </c>
      <c r="D127" s="16" t="s">
        <v>430</v>
      </c>
      <c r="E127" s="133"/>
      <c r="F127" s="17">
        <v>3.1</v>
      </c>
      <c r="G127" s="17">
        <v>3.55</v>
      </c>
    </row>
    <row r="128" spans="1:7" ht="13.95" customHeight="1" x14ac:dyDescent="0.3">
      <c r="A128" s="14">
        <v>0</v>
      </c>
      <c r="B128" s="112"/>
      <c r="C128" s="15" t="s">
        <v>87</v>
      </c>
      <c r="D128" s="16" t="s">
        <v>88</v>
      </c>
      <c r="E128" s="133"/>
      <c r="F128" s="17">
        <v>2.5</v>
      </c>
      <c r="G128" s="17">
        <v>2.95</v>
      </c>
    </row>
    <row r="129" spans="1:8" ht="13.95" customHeight="1" x14ac:dyDescent="0.3">
      <c r="A129" s="14">
        <v>0</v>
      </c>
      <c r="B129" s="112"/>
      <c r="C129" s="15" t="s">
        <v>91</v>
      </c>
      <c r="D129" s="16" t="s">
        <v>92</v>
      </c>
      <c r="E129" s="133"/>
      <c r="F129" s="17">
        <v>2.5</v>
      </c>
      <c r="G129" s="17">
        <v>2.95</v>
      </c>
      <c r="H129" s="45"/>
    </row>
    <row r="130" spans="1:8" ht="13.95" customHeight="1" x14ac:dyDescent="0.3">
      <c r="A130" s="14">
        <v>0</v>
      </c>
      <c r="B130" s="112"/>
      <c r="C130" s="15" t="s">
        <v>89</v>
      </c>
      <c r="D130" s="16" t="s">
        <v>90</v>
      </c>
      <c r="E130" s="133"/>
      <c r="F130" s="17">
        <v>2.5</v>
      </c>
      <c r="G130" s="17">
        <v>2.95</v>
      </c>
      <c r="H130" s="45"/>
    </row>
    <row r="131" spans="1:8" s="1" customFormat="1" ht="13.95" customHeight="1" x14ac:dyDescent="0.3">
      <c r="A131" s="14">
        <v>0</v>
      </c>
      <c r="B131" s="112"/>
      <c r="C131" s="15" t="s">
        <v>93</v>
      </c>
      <c r="D131" s="16" t="s">
        <v>94</v>
      </c>
      <c r="E131" s="133"/>
      <c r="F131" s="17">
        <v>2.5</v>
      </c>
      <c r="G131" s="17">
        <v>2.95</v>
      </c>
    </row>
    <row r="132" spans="1:8" s="1" customFormat="1" ht="13.95" customHeight="1" x14ac:dyDescent="0.3">
      <c r="A132" s="14">
        <v>0</v>
      </c>
      <c r="B132" s="112"/>
      <c r="C132" s="15" t="s">
        <v>95</v>
      </c>
      <c r="D132" s="16" t="s">
        <v>96</v>
      </c>
      <c r="E132" s="133"/>
      <c r="F132" s="17">
        <v>3.4</v>
      </c>
      <c r="G132" s="17">
        <v>3.85</v>
      </c>
      <c r="H132" s="41"/>
    </row>
    <row r="133" spans="1:8" s="1" customFormat="1" ht="13.95" customHeight="1" x14ac:dyDescent="0.3">
      <c r="A133" s="14">
        <v>0</v>
      </c>
      <c r="B133" s="112"/>
      <c r="C133" s="15" t="s">
        <v>97</v>
      </c>
      <c r="D133" s="16" t="s">
        <v>98</v>
      </c>
      <c r="E133" s="133"/>
      <c r="F133" s="17">
        <v>2.5</v>
      </c>
      <c r="G133" s="17">
        <v>2.95</v>
      </c>
      <c r="H133" s="41"/>
    </row>
    <row r="134" spans="1:8" s="1" customFormat="1" ht="13.95" customHeight="1" x14ac:dyDescent="0.3">
      <c r="A134" s="14">
        <v>200</v>
      </c>
      <c r="B134" s="112"/>
      <c r="C134" s="15" t="s">
        <v>99</v>
      </c>
      <c r="D134" s="16" t="s">
        <v>100</v>
      </c>
      <c r="E134" s="133"/>
      <c r="F134" s="17">
        <v>3.6</v>
      </c>
      <c r="G134" s="17">
        <v>4.05</v>
      </c>
    </row>
    <row r="135" spans="1:8" s="1" customFormat="1" ht="13.95" customHeight="1" x14ac:dyDescent="0.3">
      <c r="A135" s="14">
        <v>1000</v>
      </c>
      <c r="B135" s="112"/>
      <c r="C135" s="15" t="s">
        <v>101</v>
      </c>
      <c r="D135" s="16" t="s">
        <v>122</v>
      </c>
      <c r="E135" s="133"/>
      <c r="F135" s="17">
        <v>5</v>
      </c>
      <c r="G135" s="17">
        <v>5.45</v>
      </c>
      <c r="H135" s="41"/>
    </row>
    <row r="136" spans="1:8" s="1" customFormat="1" ht="13.95" customHeight="1" x14ac:dyDescent="0.3">
      <c r="A136" s="14">
        <v>1000</v>
      </c>
      <c r="B136" s="112"/>
      <c r="C136" s="15" t="s">
        <v>101</v>
      </c>
      <c r="D136" s="16" t="s">
        <v>357</v>
      </c>
      <c r="E136" s="133"/>
      <c r="F136" s="17">
        <v>5</v>
      </c>
      <c r="G136" s="17">
        <v>5.45</v>
      </c>
      <c r="H136" s="41"/>
    </row>
    <row r="137" spans="1:8" s="1" customFormat="1" ht="13.95" customHeight="1" x14ac:dyDescent="0.3">
      <c r="A137" s="9"/>
      <c r="B137" s="113"/>
      <c r="C137" s="10"/>
      <c r="D137" s="11"/>
      <c r="E137" s="11"/>
      <c r="F137" s="24"/>
      <c r="G137" s="24"/>
    </row>
    <row r="138" spans="1:8" s="1" customFormat="1" ht="13.95" customHeight="1" x14ac:dyDescent="0.3">
      <c r="A138" s="214" t="s">
        <v>508</v>
      </c>
      <c r="B138" s="214"/>
      <c r="C138" s="214"/>
      <c r="D138" s="214"/>
      <c r="E138" s="214"/>
      <c r="F138" s="214"/>
      <c r="G138" s="214"/>
      <c r="H138" s="41"/>
    </row>
    <row r="139" spans="1:8" ht="13.95" customHeight="1" x14ac:dyDescent="0.3">
      <c r="A139" s="71" t="s">
        <v>123</v>
      </c>
      <c r="B139" s="129" t="s">
        <v>314</v>
      </c>
      <c r="C139" s="72" t="s">
        <v>124</v>
      </c>
      <c r="D139" s="73" t="s">
        <v>125</v>
      </c>
      <c r="E139" s="73"/>
      <c r="F139" s="74" t="s">
        <v>126</v>
      </c>
      <c r="G139" s="75" t="s">
        <v>127</v>
      </c>
    </row>
    <row r="140" spans="1:8" ht="13.95" customHeight="1" x14ac:dyDescent="0.3">
      <c r="A140" s="84">
        <v>0</v>
      </c>
      <c r="B140" s="111"/>
      <c r="C140" s="85" t="s">
        <v>367</v>
      </c>
      <c r="D140" s="97" t="s">
        <v>396</v>
      </c>
      <c r="E140" s="135"/>
      <c r="F140" s="86">
        <v>60</v>
      </c>
      <c r="G140" s="87">
        <v>69</v>
      </c>
    </row>
    <row r="141" spans="1:8" ht="13.95" customHeight="1" x14ac:dyDescent="0.3">
      <c r="A141" s="79"/>
      <c r="C141" s="58"/>
      <c r="D141" s="136" t="s">
        <v>443</v>
      </c>
      <c r="E141" s="136"/>
      <c r="F141" s="68"/>
      <c r="G141" s="40"/>
    </row>
    <row r="142" spans="1:8" s="1" customFormat="1" ht="13.95" customHeight="1" x14ac:dyDescent="0.3">
      <c r="A142" s="55"/>
      <c r="B142" s="114"/>
      <c r="C142" s="56"/>
      <c r="D142" s="48" t="s">
        <v>444</v>
      </c>
      <c r="E142" s="48"/>
      <c r="F142" s="43"/>
      <c r="G142" s="44"/>
    </row>
    <row r="143" spans="1:8" s="1" customFormat="1" ht="13.95" customHeight="1" x14ac:dyDescent="0.3">
      <c r="A143" s="20">
        <v>0</v>
      </c>
      <c r="B143" s="112"/>
      <c r="C143" s="37" t="s">
        <v>389</v>
      </c>
      <c r="D143" s="22" t="s">
        <v>394</v>
      </c>
      <c r="E143" s="134"/>
      <c r="F143" s="23">
        <v>95</v>
      </c>
      <c r="G143" s="23">
        <v>104</v>
      </c>
    </row>
    <row r="144" spans="1:8" s="1" customFormat="1" ht="13.95" customHeight="1" x14ac:dyDescent="0.3">
      <c r="A144" s="57"/>
      <c r="B144" s="113"/>
      <c r="C144" s="58"/>
      <c r="D144" s="136" t="s">
        <v>391</v>
      </c>
      <c r="E144" s="136"/>
      <c r="F144" s="68"/>
      <c r="G144" s="40"/>
    </row>
    <row r="145" spans="1:7" s="1" customFormat="1" ht="13.95" customHeight="1" x14ac:dyDescent="0.3">
      <c r="A145" s="57"/>
      <c r="B145" s="113"/>
      <c r="C145" s="58"/>
      <c r="D145" s="136" t="s">
        <v>390</v>
      </c>
      <c r="E145" s="136"/>
      <c r="F145" s="68"/>
      <c r="G145" s="40"/>
    </row>
    <row r="146" spans="1:7" s="1" customFormat="1" ht="13.95" customHeight="1" x14ac:dyDescent="0.3">
      <c r="A146" s="20">
        <v>0</v>
      </c>
      <c r="B146" s="112"/>
      <c r="C146" s="37" t="s">
        <v>392</v>
      </c>
      <c r="D146" s="22" t="s">
        <v>395</v>
      </c>
      <c r="E146" s="134"/>
      <c r="F146" s="23">
        <v>58</v>
      </c>
      <c r="G146" s="23">
        <v>67</v>
      </c>
    </row>
    <row r="147" spans="1:7" s="1" customFormat="1" ht="13.95" customHeight="1" x14ac:dyDescent="0.3">
      <c r="A147" s="38"/>
      <c r="B147" s="115"/>
      <c r="C147" s="30"/>
      <c r="D147" s="47" t="s">
        <v>393</v>
      </c>
      <c r="E147" s="47"/>
      <c r="F147" s="66"/>
      <c r="G147" s="42"/>
    </row>
    <row r="148" spans="1:7" s="1" customFormat="1" ht="13.95" customHeight="1" x14ac:dyDescent="0.3">
      <c r="A148" s="57"/>
      <c r="B148" s="113"/>
      <c r="C148" s="58"/>
      <c r="D148" s="48" t="s">
        <v>400</v>
      </c>
      <c r="E148" s="48"/>
      <c r="F148" s="67"/>
      <c r="G148" s="44"/>
    </row>
    <row r="149" spans="1:7" ht="13.95" customHeight="1" x14ac:dyDescent="0.3">
      <c r="A149" s="20">
        <v>0</v>
      </c>
      <c r="B149" s="112"/>
      <c r="C149" s="37" t="s">
        <v>398</v>
      </c>
      <c r="D149" s="22" t="s">
        <v>399</v>
      </c>
      <c r="E149" s="134"/>
      <c r="F149" s="23">
        <v>55</v>
      </c>
      <c r="G149" s="23">
        <v>64</v>
      </c>
    </row>
    <row r="150" spans="1:7" ht="13.95" customHeight="1" x14ac:dyDescent="0.3">
      <c r="A150" s="38"/>
      <c r="B150" s="29"/>
      <c r="C150" s="30"/>
      <c r="D150" s="49" t="s">
        <v>462</v>
      </c>
      <c r="E150" s="49"/>
      <c r="F150" s="69"/>
      <c r="G150" s="46"/>
    </row>
    <row r="151" spans="1:7" ht="13.95" customHeight="1" x14ac:dyDescent="0.3">
      <c r="G151" s="24"/>
    </row>
    <row r="152" spans="1:7" s="1" customFormat="1" ht="13.95" customHeight="1" x14ac:dyDescent="0.3">
      <c r="A152" s="214" t="s">
        <v>128</v>
      </c>
      <c r="B152" s="215"/>
      <c r="C152" s="214"/>
      <c r="D152" s="214"/>
      <c r="E152" s="214"/>
      <c r="F152" s="216"/>
      <c r="G152" s="214"/>
    </row>
    <row r="153" spans="1:7" ht="13.95" customHeight="1" x14ac:dyDescent="0.3">
      <c r="A153" s="50" t="s">
        <v>123</v>
      </c>
      <c r="B153" s="128" t="s">
        <v>314</v>
      </c>
      <c r="C153" s="59" t="s">
        <v>124</v>
      </c>
      <c r="D153" s="52" t="s">
        <v>125</v>
      </c>
      <c r="E153" s="52"/>
      <c r="F153" s="60" t="s">
        <v>126</v>
      </c>
      <c r="G153" s="61" t="s">
        <v>127</v>
      </c>
    </row>
    <row r="154" spans="1:7" ht="13.95" customHeight="1" x14ac:dyDescent="0.3">
      <c r="A154" s="36">
        <v>0</v>
      </c>
      <c r="B154" s="116"/>
      <c r="C154" s="107" t="s">
        <v>339</v>
      </c>
      <c r="D154" s="18" t="s">
        <v>340</v>
      </c>
      <c r="E154" s="137"/>
      <c r="F154" s="19">
        <v>8.3000000000000007</v>
      </c>
      <c r="G154" s="19">
        <v>9.1</v>
      </c>
    </row>
    <row r="155" spans="1:7" s="1" customFormat="1" ht="13.95" customHeight="1" x14ac:dyDescent="0.3">
      <c r="A155" s="14">
        <v>0</v>
      </c>
      <c r="B155" s="112"/>
      <c r="C155" s="15" t="s">
        <v>331</v>
      </c>
      <c r="D155" s="16" t="s">
        <v>332</v>
      </c>
      <c r="E155" s="133"/>
      <c r="F155" s="17">
        <v>8.3000000000000007</v>
      </c>
      <c r="G155" s="17">
        <v>9.1</v>
      </c>
    </row>
    <row r="156" spans="1:7" s="1" customFormat="1" ht="13.95" customHeight="1" x14ac:dyDescent="0.3">
      <c r="A156" s="14">
        <v>0</v>
      </c>
      <c r="B156" s="112"/>
      <c r="C156" s="15" t="s">
        <v>330</v>
      </c>
      <c r="D156" s="16" t="s">
        <v>325</v>
      </c>
      <c r="E156" s="133"/>
      <c r="F156" s="17">
        <v>8.3000000000000007</v>
      </c>
      <c r="G156" s="17">
        <v>9.1</v>
      </c>
    </row>
    <row r="157" spans="1:7" s="1" customFormat="1" ht="13.95" customHeight="1" x14ac:dyDescent="0.3">
      <c r="A157" s="14">
        <v>0</v>
      </c>
      <c r="B157" s="112"/>
      <c r="C157" s="15" t="s">
        <v>156</v>
      </c>
      <c r="D157" s="16" t="s">
        <v>119</v>
      </c>
      <c r="E157" s="133"/>
      <c r="F157" s="17">
        <v>8.3000000000000007</v>
      </c>
      <c r="G157" s="17">
        <v>9.1</v>
      </c>
    </row>
    <row r="158" spans="1:7" s="1" customFormat="1" ht="13.95" customHeight="1" x14ac:dyDescent="0.3">
      <c r="A158" s="14">
        <v>0</v>
      </c>
      <c r="B158" s="112"/>
      <c r="C158" s="15" t="s">
        <v>343</v>
      </c>
      <c r="D158" s="16" t="s">
        <v>342</v>
      </c>
      <c r="E158" s="133"/>
      <c r="F158" s="17">
        <v>8.3000000000000007</v>
      </c>
      <c r="G158" s="17">
        <v>9.1</v>
      </c>
    </row>
    <row r="159" spans="1:7" s="1" customFormat="1" ht="13.95" customHeight="1" x14ac:dyDescent="0.3">
      <c r="A159" s="14">
        <v>0</v>
      </c>
      <c r="B159" s="112"/>
      <c r="C159" s="15" t="s">
        <v>329</v>
      </c>
      <c r="D159" s="16" t="s">
        <v>328</v>
      </c>
      <c r="E159" s="133"/>
      <c r="F159" s="17">
        <v>8.3000000000000007</v>
      </c>
      <c r="G159" s="17">
        <v>9.1</v>
      </c>
    </row>
    <row r="160" spans="1:7" s="1" customFormat="1" ht="13.95" customHeight="1" x14ac:dyDescent="0.3">
      <c r="A160" s="26">
        <v>0</v>
      </c>
      <c r="B160" s="112"/>
      <c r="C160" s="21" t="s">
        <v>135</v>
      </c>
      <c r="D160" s="16" t="s">
        <v>500</v>
      </c>
      <c r="E160" s="133"/>
      <c r="F160" s="27">
        <v>9</v>
      </c>
      <c r="G160" s="25">
        <v>9.8000000000000007</v>
      </c>
    </row>
    <row r="161" spans="1:7" ht="13.95" customHeight="1" x14ac:dyDescent="0.3">
      <c r="A161" s="14">
        <v>2900</v>
      </c>
      <c r="B161" s="112"/>
      <c r="C161" s="91" t="s">
        <v>129</v>
      </c>
      <c r="D161" s="22" t="s">
        <v>154</v>
      </c>
      <c r="E161" s="134"/>
      <c r="F161" s="23">
        <v>8.3000000000000007</v>
      </c>
      <c r="G161" s="25">
        <v>9.1</v>
      </c>
    </row>
    <row r="162" spans="1:7" ht="13.95" customHeight="1" x14ac:dyDescent="0.3">
      <c r="A162" s="20">
        <v>2300</v>
      </c>
      <c r="B162" s="112"/>
      <c r="C162" s="91" t="s">
        <v>130</v>
      </c>
      <c r="D162" s="22" t="s">
        <v>153</v>
      </c>
      <c r="E162" s="134"/>
      <c r="F162" s="23">
        <v>8.3000000000000007</v>
      </c>
      <c r="G162" s="25">
        <v>9.1</v>
      </c>
    </row>
    <row r="163" spans="1:7" ht="13.95" customHeight="1" x14ac:dyDescent="0.3">
      <c r="A163" s="20">
        <v>100</v>
      </c>
      <c r="B163" s="112"/>
      <c r="C163" s="91" t="s">
        <v>131</v>
      </c>
      <c r="D163" s="22" t="s">
        <v>571</v>
      </c>
      <c r="E163" s="134"/>
      <c r="F163" s="23">
        <v>8.3000000000000007</v>
      </c>
      <c r="G163" s="25">
        <v>9.1</v>
      </c>
    </row>
    <row r="164" spans="1:7" s="1" customFormat="1" ht="13.95" customHeight="1" x14ac:dyDescent="0.3">
      <c r="A164" s="20">
        <v>0</v>
      </c>
      <c r="B164" s="112"/>
      <c r="C164" s="91" t="s">
        <v>132</v>
      </c>
      <c r="D164" s="22" t="s">
        <v>431</v>
      </c>
      <c r="E164" s="134"/>
      <c r="F164" s="23">
        <v>8.3000000000000007</v>
      </c>
      <c r="G164" s="25">
        <v>9.1</v>
      </c>
    </row>
    <row r="165" spans="1:7" s="1" customFormat="1" ht="13.95" customHeight="1" x14ac:dyDescent="0.3">
      <c r="A165" s="20">
        <v>700</v>
      </c>
      <c r="B165" s="112"/>
      <c r="C165" s="91" t="s">
        <v>133</v>
      </c>
      <c r="D165" s="22" t="s">
        <v>513</v>
      </c>
      <c r="E165" s="134"/>
      <c r="F165" s="23">
        <v>8.4</v>
      </c>
      <c r="G165" s="25">
        <v>9.1999999999999993</v>
      </c>
    </row>
    <row r="166" spans="1:7" s="1" customFormat="1" ht="13.95" customHeight="1" x14ac:dyDescent="0.3">
      <c r="A166" s="20">
        <v>0</v>
      </c>
      <c r="B166" s="112"/>
      <c r="C166" s="91" t="s">
        <v>134</v>
      </c>
      <c r="D166" s="22" t="s">
        <v>514</v>
      </c>
      <c r="E166" s="134"/>
      <c r="F166" s="23">
        <v>8.4</v>
      </c>
      <c r="G166" s="25">
        <v>9.1999999999999993</v>
      </c>
    </row>
    <row r="167" spans="1:7" s="1" customFormat="1" ht="13.95" customHeight="1" x14ac:dyDescent="0.3">
      <c r="A167" s="20">
        <v>60</v>
      </c>
      <c r="B167" s="112"/>
      <c r="C167" s="91" t="s">
        <v>418</v>
      </c>
      <c r="D167" s="22" t="s">
        <v>485</v>
      </c>
      <c r="E167" s="134"/>
      <c r="F167" s="23">
        <v>9.5</v>
      </c>
      <c r="G167" s="25">
        <v>10.3</v>
      </c>
    </row>
    <row r="168" spans="1:7" s="1" customFormat="1" ht="13.95" customHeight="1" x14ac:dyDescent="0.3">
      <c r="A168" s="20">
        <v>0</v>
      </c>
      <c r="B168" s="112"/>
      <c r="C168" s="91" t="s">
        <v>418</v>
      </c>
      <c r="D168" s="22" t="s">
        <v>531</v>
      </c>
      <c r="E168" s="134"/>
      <c r="F168" s="23">
        <v>9.5</v>
      </c>
      <c r="G168" s="25">
        <v>10.3</v>
      </c>
    </row>
    <row r="169" spans="1:7" s="1" customFormat="1" ht="13.95" customHeight="1" x14ac:dyDescent="0.3">
      <c r="A169" s="20">
        <v>0</v>
      </c>
      <c r="B169" s="112"/>
      <c r="C169" s="21" t="s">
        <v>151</v>
      </c>
      <c r="D169" s="22" t="s">
        <v>152</v>
      </c>
      <c r="E169" s="134"/>
      <c r="F169" s="27">
        <v>23.6</v>
      </c>
      <c r="G169" s="27">
        <v>24.4</v>
      </c>
    </row>
    <row r="170" spans="1:7" s="1" customFormat="1" ht="13.95" customHeight="1" x14ac:dyDescent="0.3">
      <c r="A170" s="20">
        <v>0</v>
      </c>
      <c r="B170" s="112"/>
      <c r="C170" s="21" t="s">
        <v>415</v>
      </c>
      <c r="D170" s="22" t="s">
        <v>416</v>
      </c>
      <c r="E170" s="134"/>
      <c r="F170" s="27">
        <v>60</v>
      </c>
      <c r="G170" s="27">
        <v>60.8</v>
      </c>
    </row>
    <row r="171" spans="1:7" ht="13.95" customHeight="1" x14ac:dyDescent="0.3">
      <c r="A171" s="20">
        <v>0</v>
      </c>
      <c r="B171" s="112"/>
      <c r="C171" s="21" t="s">
        <v>501</v>
      </c>
      <c r="D171" s="22" t="s">
        <v>502</v>
      </c>
      <c r="E171" s="134"/>
      <c r="F171" s="27">
        <v>13.2</v>
      </c>
      <c r="G171" s="27">
        <v>14</v>
      </c>
    </row>
    <row r="172" spans="1:7" s="1" customFormat="1" ht="13.95" customHeight="1" x14ac:dyDescent="0.3">
      <c r="A172" s="20">
        <v>0</v>
      </c>
      <c r="B172" s="112"/>
      <c r="C172" s="91" t="s">
        <v>136</v>
      </c>
      <c r="D172" s="22" t="s">
        <v>137</v>
      </c>
      <c r="E172" s="134"/>
      <c r="F172" s="23">
        <v>8.4</v>
      </c>
      <c r="G172" s="25">
        <v>9.1999999999999993</v>
      </c>
    </row>
    <row r="173" spans="1:7" ht="13.95" customHeight="1" x14ac:dyDescent="0.3">
      <c r="A173" s="14">
        <v>0</v>
      </c>
      <c r="B173" s="112"/>
      <c r="C173" s="15" t="s">
        <v>386</v>
      </c>
      <c r="D173" s="16" t="s">
        <v>69</v>
      </c>
      <c r="E173" s="133"/>
      <c r="F173" s="17">
        <v>8.3000000000000007</v>
      </c>
      <c r="G173" s="17">
        <v>9.1</v>
      </c>
    </row>
    <row r="174" spans="1:7" ht="13.95" customHeight="1" x14ac:dyDescent="0.3">
      <c r="A174" s="14">
        <v>10</v>
      </c>
      <c r="B174" s="112"/>
      <c r="C174" s="15" t="s">
        <v>408</v>
      </c>
      <c r="D174" s="16" t="s">
        <v>71</v>
      </c>
      <c r="E174" s="133"/>
      <c r="F174" s="17">
        <v>8.3000000000000007</v>
      </c>
      <c r="G174" s="17">
        <v>9.1</v>
      </c>
    </row>
    <row r="175" spans="1:7" s="28" customFormat="1" ht="13.95" customHeight="1" x14ac:dyDescent="0.3">
      <c r="A175" s="14">
        <v>15</v>
      </c>
      <c r="B175" s="112"/>
      <c r="C175" s="15" t="s">
        <v>372</v>
      </c>
      <c r="D175" s="16" t="s">
        <v>75</v>
      </c>
      <c r="E175" s="133"/>
      <c r="F175" s="17">
        <v>8.3000000000000007</v>
      </c>
      <c r="G175" s="17">
        <v>9.1</v>
      </c>
    </row>
    <row r="176" spans="1:7" s="8" customFormat="1" ht="13.95" customHeight="1" x14ac:dyDescent="0.3">
      <c r="A176" s="20">
        <v>0</v>
      </c>
      <c r="B176" s="112"/>
      <c r="C176" s="21" t="s">
        <v>138</v>
      </c>
      <c r="D176" s="22" t="s">
        <v>79</v>
      </c>
      <c r="E176" s="134"/>
      <c r="F176" s="25">
        <v>8.4</v>
      </c>
      <c r="G176" s="25">
        <v>9.1999999999999993</v>
      </c>
    </row>
    <row r="177" spans="1:7" ht="13.95" customHeight="1" x14ac:dyDescent="0.3">
      <c r="A177" s="20">
        <v>0</v>
      </c>
      <c r="B177" s="112"/>
      <c r="C177" s="21" t="s">
        <v>139</v>
      </c>
      <c r="D177" s="22" t="s">
        <v>140</v>
      </c>
      <c r="E177" s="134"/>
      <c r="F177" s="27">
        <v>8.4</v>
      </c>
      <c r="G177" s="25">
        <v>9.1999999999999993</v>
      </c>
    </row>
    <row r="178" spans="1:7" ht="13.95" customHeight="1" x14ac:dyDescent="0.3">
      <c r="A178" s="20">
        <v>0</v>
      </c>
      <c r="B178" s="112"/>
      <c r="C178" s="21" t="s">
        <v>141</v>
      </c>
      <c r="D178" s="22" t="s">
        <v>142</v>
      </c>
      <c r="E178" s="134"/>
      <c r="F178" s="27">
        <v>8.4</v>
      </c>
      <c r="G178" s="25">
        <v>9.1999999999999993</v>
      </c>
    </row>
    <row r="179" spans="1:7" ht="13.95" customHeight="1" x14ac:dyDescent="0.3">
      <c r="A179" s="20">
        <v>0</v>
      </c>
      <c r="B179" s="112"/>
      <c r="C179" s="21" t="s">
        <v>143</v>
      </c>
      <c r="D179" s="22" t="s">
        <v>85</v>
      </c>
      <c r="E179" s="134"/>
      <c r="F179" s="27">
        <v>9.5</v>
      </c>
      <c r="G179" s="25">
        <v>10.3</v>
      </c>
    </row>
    <row r="180" spans="1:7" ht="13.95" customHeight="1" x14ac:dyDescent="0.3">
      <c r="A180" s="20">
        <v>0</v>
      </c>
      <c r="B180" s="112"/>
      <c r="C180" s="21" t="s">
        <v>144</v>
      </c>
      <c r="D180" s="22" t="s">
        <v>145</v>
      </c>
      <c r="E180" s="134"/>
      <c r="F180" s="27">
        <v>8.4</v>
      </c>
      <c r="G180" s="25">
        <v>9.1999999999999993</v>
      </c>
    </row>
    <row r="181" spans="1:7" s="1" customFormat="1" ht="13.95" customHeight="1" x14ac:dyDescent="0.3">
      <c r="A181" s="26">
        <v>0</v>
      </c>
      <c r="B181" s="112"/>
      <c r="C181" s="21" t="s">
        <v>146</v>
      </c>
      <c r="D181" s="22" t="s">
        <v>147</v>
      </c>
      <c r="E181" s="134"/>
      <c r="F181" s="27">
        <v>6.9</v>
      </c>
      <c r="G181" s="25">
        <v>7.7</v>
      </c>
    </row>
    <row r="182" spans="1:7" s="1" customFormat="1" ht="13.95" customHeight="1" x14ac:dyDescent="0.3">
      <c r="A182" s="26">
        <v>0</v>
      </c>
      <c r="B182" s="112"/>
      <c r="C182" s="21" t="s">
        <v>148</v>
      </c>
      <c r="D182" s="22" t="s">
        <v>432</v>
      </c>
      <c r="E182" s="134"/>
      <c r="F182" s="27">
        <v>10.6</v>
      </c>
      <c r="G182" s="25">
        <v>11.4</v>
      </c>
    </row>
    <row r="183" spans="1:7" s="1" customFormat="1" ht="13.95" customHeight="1" x14ac:dyDescent="0.3">
      <c r="A183" s="26">
        <v>50</v>
      </c>
      <c r="B183" s="112"/>
      <c r="C183" s="21" t="s">
        <v>149</v>
      </c>
      <c r="D183" s="22" t="s">
        <v>157</v>
      </c>
      <c r="E183" s="134"/>
      <c r="F183" s="27">
        <v>7.6</v>
      </c>
      <c r="G183" s="106" t="s">
        <v>159</v>
      </c>
    </row>
    <row r="184" spans="1:7" ht="13.95" customHeight="1" x14ac:dyDescent="0.3">
      <c r="A184" s="26">
        <v>10</v>
      </c>
      <c r="B184" s="112"/>
      <c r="C184" s="21" t="s">
        <v>150</v>
      </c>
      <c r="D184" s="22" t="s">
        <v>158</v>
      </c>
      <c r="E184" s="134"/>
      <c r="F184" s="27">
        <v>7.6</v>
      </c>
      <c r="G184" s="106" t="s">
        <v>159</v>
      </c>
    </row>
    <row r="185" spans="1:7" s="1" customFormat="1" ht="13.95" customHeight="1" x14ac:dyDescent="0.3">
      <c r="A185" s="9"/>
      <c r="B185" s="113"/>
      <c r="C185" s="10"/>
      <c r="D185" s="11"/>
      <c r="E185" s="11"/>
      <c r="F185" s="12"/>
      <c r="G185" s="12"/>
    </row>
    <row r="186" spans="1:7" ht="13.95" customHeight="1" x14ac:dyDescent="0.3">
      <c r="A186" s="214" t="s">
        <v>160</v>
      </c>
      <c r="B186" s="215"/>
      <c r="C186" s="214"/>
      <c r="D186" s="214"/>
      <c r="E186" s="214"/>
      <c r="F186" s="216"/>
      <c r="G186" s="214"/>
    </row>
    <row r="187" spans="1:7" ht="13.95" customHeight="1" x14ac:dyDescent="0.3">
      <c r="A187" s="50" t="s">
        <v>123</v>
      </c>
      <c r="B187" s="128" t="s">
        <v>314</v>
      </c>
      <c r="C187" s="59" t="s">
        <v>124</v>
      </c>
      <c r="D187" s="52" t="s">
        <v>125</v>
      </c>
      <c r="E187" s="52"/>
      <c r="F187" s="60" t="s">
        <v>126</v>
      </c>
      <c r="G187" s="61" t="s">
        <v>127</v>
      </c>
    </row>
    <row r="188" spans="1:7" s="1" customFormat="1" ht="13.95" customHeight="1" x14ac:dyDescent="0.3">
      <c r="A188" s="64">
        <v>0</v>
      </c>
      <c r="B188" s="111"/>
      <c r="C188" s="99" t="s">
        <v>161</v>
      </c>
      <c r="D188" s="97" t="s">
        <v>162</v>
      </c>
      <c r="E188" s="135"/>
      <c r="F188" s="90">
        <v>9.4</v>
      </c>
      <c r="G188" s="90">
        <v>10.199999999999999</v>
      </c>
    </row>
    <row r="189" spans="1:7" s="1" customFormat="1" ht="13.95" customHeight="1" x14ac:dyDescent="0.3">
      <c r="A189" s="20">
        <v>0</v>
      </c>
      <c r="B189" s="112"/>
      <c r="C189" s="91" t="s">
        <v>504</v>
      </c>
      <c r="D189" s="16" t="s">
        <v>503</v>
      </c>
      <c r="E189" s="133"/>
      <c r="F189" s="25">
        <v>8.25</v>
      </c>
      <c r="G189" s="25">
        <v>9.0500000000000007</v>
      </c>
    </row>
    <row r="190" spans="1:7" s="1" customFormat="1" ht="13.95" customHeight="1" x14ac:dyDescent="0.3">
      <c r="A190" s="20">
        <v>500</v>
      </c>
      <c r="B190" s="112"/>
      <c r="C190" s="91" t="s">
        <v>163</v>
      </c>
      <c r="D190" s="16" t="s">
        <v>505</v>
      </c>
      <c r="E190" s="133"/>
      <c r="F190" s="25">
        <v>8.25</v>
      </c>
      <c r="G190" s="25">
        <v>9.0500000000000007</v>
      </c>
    </row>
    <row r="191" spans="1:7" s="1" customFormat="1" ht="13.95" customHeight="1" x14ac:dyDescent="0.3">
      <c r="A191" s="20">
        <v>1000</v>
      </c>
      <c r="B191" s="112"/>
      <c r="C191" s="91" t="s">
        <v>164</v>
      </c>
      <c r="D191" s="16" t="s">
        <v>165</v>
      </c>
      <c r="E191" s="133"/>
      <c r="F191" s="25">
        <v>9.6</v>
      </c>
      <c r="G191" s="25">
        <v>10.4</v>
      </c>
    </row>
    <row r="192" spans="1:7" s="1" customFormat="1" ht="13.95" customHeight="1" x14ac:dyDescent="0.3">
      <c r="A192" s="20">
        <v>900</v>
      </c>
      <c r="B192" s="112"/>
      <c r="C192" s="21" t="s">
        <v>458</v>
      </c>
      <c r="D192" s="22" t="s">
        <v>459</v>
      </c>
      <c r="E192" s="134"/>
      <c r="F192" s="25">
        <v>8.25</v>
      </c>
      <c r="G192" s="25">
        <v>9.0500000000000007</v>
      </c>
    </row>
    <row r="193" spans="1:7" ht="13.95" customHeight="1" x14ac:dyDescent="0.3">
      <c r="A193" s="20">
        <v>0</v>
      </c>
      <c r="B193" s="112"/>
      <c r="C193" s="91" t="s">
        <v>166</v>
      </c>
      <c r="D193" s="16" t="s">
        <v>167</v>
      </c>
      <c r="E193" s="133"/>
      <c r="F193" s="25">
        <v>9.6</v>
      </c>
      <c r="G193" s="25">
        <v>10.4</v>
      </c>
    </row>
    <row r="194" spans="1:7" s="1" customFormat="1" ht="13.95" customHeight="1" x14ac:dyDescent="0.3">
      <c r="A194" s="20">
        <v>0</v>
      </c>
      <c r="B194" s="112"/>
      <c r="C194" s="91" t="s">
        <v>168</v>
      </c>
      <c r="D194" s="16" t="s">
        <v>1</v>
      </c>
      <c r="E194" s="133"/>
      <c r="F194" s="25">
        <v>7.2</v>
      </c>
      <c r="G194" s="25">
        <v>8</v>
      </c>
    </row>
    <row r="195" spans="1:7" s="1" customFormat="1" ht="13.95" customHeight="1" x14ac:dyDescent="0.3">
      <c r="A195" s="20">
        <v>0</v>
      </c>
      <c r="B195" s="112"/>
      <c r="C195" s="91" t="s">
        <v>404</v>
      </c>
      <c r="D195" s="16" t="s">
        <v>405</v>
      </c>
      <c r="E195" s="133"/>
      <c r="F195" s="25">
        <v>7.2</v>
      </c>
      <c r="G195" s="25">
        <v>8</v>
      </c>
    </row>
    <row r="196" spans="1:7" s="1" customFormat="1" ht="13.95" customHeight="1" x14ac:dyDescent="0.3">
      <c r="A196" s="20">
        <v>0</v>
      </c>
      <c r="B196" s="112"/>
      <c r="C196" s="91" t="s">
        <v>344</v>
      </c>
      <c r="D196" s="16" t="s">
        <v>105</v>
      </c>
      <c r="E196" s="133"/>
      <c r="F196" s="25">
        <v>7.5</v>
      </c>
      <c r="G196" s="25">
        <v>8.3000000000000007</v>
      </c>
    </row>
    <row r="197" spans="1:7" s="1" customFormat="1" ht="13.95" customHeight="1" x14ac:dyDescent="0.3">
      <c r="A197" s="20">
        <v>0</v>
      </c>
      <c r="B197" s="112"/>
      <c r="C197" s="21" t="s">
        <v>353</v>
      </c>
      <c r="D197" s="16" t="s">
        <v>354</v>
      </c>
      <c r="E197" s="133"/>
      <c r="F197" s="25">
        <v>8.6</v>
      </c>
      <c r="G197" s="25">
        <v>9.4</v>
      </c>
    </row>
    <row r="198" spans="1:7" s="1" customFormat="1" ht="13.95" customHeight="1" x14ac:dyDescent="0.3">
      <c r="A198" s="20">
        <v>400</v>
      </c>
      <c r="B198" s="112"/>
      <c r="C198" s="21" t="s">
        <v>169</v>
      </c>
      <c r="D198" s="16" t="s">
        <v>170</v>
      </c>
      <c r="E198" s="133"/>
      <c r="F198" s="25">
        <v>8.6</v>
      </c>
      <c r="G198" s="25">
        <v>9.4</v>
      </c>
    </row>
    <row r="199" spans="1:7" s="1" customFormat="1" ht="13.95" customHeight="1" x14ac:dyDescent="0.3">
      <c r="A199" s="20">
        <v>400</v>
      </c>
      <c r="B199" s="112"/>
      <c r="C199" s="21" t="s">
        <v>171</v>
      </c>
      <c r="D199" s="16" t="s">
        <v>172</v>
      </c>
      <c r="E199" s="133"/>
      <c r="F199" s="25">
        <v>8.6</v>
      </c>
      <c r="G199" s="25">
        <v>9.4</v>
      </c>
    </row>
    <row r="200" spans="1:7" s="1" customFormat="1" ht="13.95" customHeight="1" x14ac:dyDescent="0.3">
      <c r="A200" s="20">
        <v>80</v>
      </c>
      <c r="B200" s="112"/>
      <c r="C200" s="21" t="s">
        <v>173</v>
      </c>
      <c r="D200" s="16" t="s">
        <v>535</v>
      </c>
      <c r="E200" s="133"/>
      <c r="F200" s="25">
        <v>8.6</v>
      </c>
      <c r="G200" s="25">
        <v>9.4</v>
      </c>
    </row>
    <row r="201" spans="1:7" ht="13.95" customHeight="1" x14ac:dyDescent="0.3">
      <c r="A201" s="20">
        <v>0</v>
      </c>
      <c r="B201" s="112"/>
      <c r="C201" s="21" t="s">
        <v>174</v>
      </c>
      <c r="D201" s="16" t="s">
        <v>175</v>
      </c>
      <c r="E201" s="133"/>
      <c r="F201" s="25">
        <v>8.6</v>
      </c>
      <c r="G201" s="25">
        <v>9.4</v>
      </c>
    </row>
    <row r="202" spans="1:7" s="1" customFormat="1" ht="13.95" customHeight="1" x14ac:dyDescent="0.3">
      <c r="A202" s="20">
        <v>0</v>
      </c>
      <c r="B202" s="112"/>
      <c r="C202" s="21" t="s">
        <v>176</v>
      </c>
      <c r="D202" s="16" t="s">
        <v>177</v>
      </c>
      <c r="E202" s="133"/>
      <c r="F202" s="25">
        <v>8.6</v>
      </c>
      <c r="G202" s="25">
        <v>9.4</v>
      </c>
    </row>
    <row r="203" spans="1:7" s="1" customFormat="1" ht="13.95" customHeight="1" x14ac:dyDescent="0.3">
      <c r="A203" s="20">
        <v>50</v>
      </c>
      <c r="B203" s="112"/>
      <c r="C203" s="21" t="s">
        <v>178</v>
      </c>
      <c r="D203" s="16" t="s">
        <v>179</v>
      </c>
      <c r="E203" s="133"/>
      <c r="F203" s="25">
        <v>8.6</v>
      </c>
      <c r="G203" s="25">
        <v>9.4</v>
      </c>
    </row>
    <row r="204" spans="1:7" s="1" customFormat="1" ht="13.95" customHeight="1" x14ac:dyDescent="0.3">
      <c r="A204" s="26">
        <v>35</v>
      </c>
      <c r="B204" s="112"/>
      <c r="C204" s="21" t="s">
        <v>222</v>
      </c>
      <c r="D204" s="22" t="s">
        <v>223</v>
      </c>
      <c r="E204" s="134"/>
      <c r="F204" s="27">
        <v>8.6</v>
      </c>
      <c r="G204" s="25">
        <v>9.4</v>
      </c>
    </row>
    <row r="205" spans="1:7" s="1" customFormat="1" ht="13.95" customHeight="1" x14ac:dyDescent="0.3">
      <c r="A205" s="20">
        <v>0</v>
      </c>
      <c r="B205" s="112"/>
      <c r="C205" s="21" t="s">
        <v>180</v>
      </c>
      <c r="D205" s="22" t="s">
        <v>181</v>
      </c>
      <c r="E205" s="134"/>
      <c r="F205" s="27">
        <v>7.5</v>
      </c>
      <c r="G205" s="25">
        <v>8.3000000000000007</v>
      </c>
    </row>
    <row r="206" spans="1:7" ht="13.95" customHeight="1" x14ac:dyDescent="0.3">
      <c r="A206" s="20">
        <v>70</v>
      </c>
      <c r="B206" s="112"/>
      <c r="C206" s="21" t="s">
        <v>428</v>
      </c>
      <c r="D206" s="22" t="s">
        <v>417</v>
      </c>
      <c r="E206" s="134"/>
      <c r="F206" s="27">
        <v>7.7</v>
      </c>
      <c r="G206" s="25">
        <v>8.5</v>
      </c>
    </row>
    <row r="207" spans="1:7" s="1" customFormat="1" ht="13.95" customHeight="1" x14ac:dyDescent="0.3">
      <c r="A207" s="20">
        <v>0</v>
      </c>
      <c r="B207" s="112"/>
      <c r="C207" s="21" t="s">
        <v>182</v>
      </c>
      <c r="D207" s="16" t="s">
        <v>183</v>
      </c>
      <c r="E207" s="133"/>
      <c r="F207" s="25">
        <v>7.15</v>
      </c>
      <c r="G207" s="25">
        <v>7.95</v>
      </c>
    </row>
    <row r="208" spans="1:7" s="1" customFormat="1" ht="13.95" customHeight="1" x14ac:dyDescent="0.3">
      <c r="A208" s="20">
        <v>0</v>
      </c>
      <c r="B208" s="112"/>
      <c r="C208" s="21" t="s">
        <v>364</v>
      </c>
      <c r="D208" s="16" t="s">
        <v>365</v>
      </c>
      <c r="E208" s="133"/>
      <c r="F208" s="25">
        <v>7.15</v>
      </c>
      <c r="G208" s="25">
        <v>7.95</v>
      </c>
    </row>
    <row r="209" spans="1:7" ht="13.95" customHeight="1" x14ac:dyDescent="0.3">
      <c r="A209" s="20">
        <v>0</v>
      </c>
      <c r="B209" s="112"/>
      <c r="C209" s="21" t="s">
        <v>184</v>
      </c>
      <c r="D209" s="16" t="s">
        <v>185</v>
      </c>
      <c r="E209" s="133"/>
      <c r="F209" s="25">
        <v>7.15</v>
      </c>
      <c r="G209" s="25">
        <v>7.95</v>
      </c>
    </row>
    <row r="210" spans="1:7" s="1" customFormat="1" ht="13.95" customHeight="1" x14ac:dyDescent="0.3">
      <c r="A210" s="20">
        <v>0</v>
      </c>
      <c r="B210" s="112"/>
      <c r="C210" s="21" t="s">
        <v>186</v>
      </c>
      <c r="D210" s="16" t="s">
        <v>187</v>
      </c>
      <c r="E210" s="133"/>
      <c r="F210" s="25">
        <v>7.15</v>
      </c>
      <c r="G210" s="25">
        <v>7.95</v>
      </c>
    </row>
    <row r="211" spans="1:7" s="1" customFormat="1" ht="13.95" customHeight="1" x14ac:dyDescent="0.3">
      <c r="A211" s="20">
        <v>20</v>
      </c>
      <c r="B211" s="112"/>
      <c r="C211" s="21" t="s">
        <v>188</v>
      </c>
      <c r="D211" s="16" t="s">
        <v>189</v>
      </c>
      <c r="E211" s="133"/>
      <c r="F211" s="25">
        <v>7.15</v>
      </c>
      <c r="G211" s="25">
        <v>7.95</v>
      </c>
    </row>
    <row r="212" spans="1:7" s="1" customFormat="1" ht="13.95" customHeight="1" x14ac:dyDescent="0.3">
      <c r="A212" s="20">
        <v>0</v>
      </c>
      <c r="B212" s="112"/>
      <c r="C212" s="21" t="s">
        <v>190</v>
      </c>
      <c r="D212" s="16" t="s">
        <v>191</v>
      </c>
      <c r="E212" s="133"/>
      <c r="F212" s="25">
        <v>8.3000000000000007</v>
      </c>
      <c r="G212" s="25">
        <v>9.1</v>
      </c>
    </row>
    <row r="213" spans="1:7" s="1" customFormat="1" ht="13.95" customHeight="1" x14ac:dyDescent="0.3">
      <c r="A213" s="20">
        <v>0</v>
      </c>
      <c r="B213" s="112"/>
      <c r="C213" s="21" t="s">
        <v>192</v>
      </c>
      <c r="D213" s="16" t="s">
        <v>249</v>
      </c>
      <c r="E213" s="133"/>
      <c r="F213" s="25">
        <v>7.5</v>
      </c>
      <c r="G213" s="25">
        <v>8.3000000000000007</v>
      </c>
    </row>
    <row r="214" spans="1:7" ht="13.95" customHeight="1" x14ac:dyDescent="0.3">
      <c r="A214" s="20">
        <v>0</v>
      </c>
      <c r="B214" s="112"/>
      <c r="C214" s="21" t="s">
        <v>193</v>
      </c>
      <c r="D214" s="16" t="s">
        <v>41</v>
      </c>
      <c r="E214" s="133"/>
      <c r="F214" s="25">
        <v>7</v>
      </c>
      <c r="G214" s="25">
        <v>7.8</v>
      </c>
    </row>
    <row r="215" spans="1:7" s="1" customFormat="1" ht="13.95" customHeight="1" x14ac:dyDescent="0.3">
      <c r="A215" s="20">
        <v>0</v>
      </c>
      <c r="B215" s="112"/>
      <c r="C215" s="21" t="s">
        <v>194</v>
      </c>
      <c r="D215" s="16" t="s">
        <v>43</v>
      </c>
      <c r="E215" s="133"/>
      <c r="F215" s="25">
        <v>7</v>
      </c>
      <c r="G215" s="25">
        <v>7.8</v>
      </c>
    </row>
    <row r="216" spans="1:7" s="1" customFormat="1" ht="13.95" customHeight="1" x14ac:dyDescent="0.3">
      <c r="A216" s="20">
        <v>150</v>
      </c>
      <c r="B216" s="112"/>
      <c r="C216" s="21" t="s">
        <v>341</v>
      </c>
      <c r="D216" s="16" t="s">
        <v>476</v>
      </c>
      <c r="E216" s="133"/>
      <c r="F216" s="25">
        <v>8.3000000000000007</v>
      </c>
      <c r="G216" s="25">
        <v>9.1</v>
      </c>
    </row>
    <row r="217" spans="1:7" s="1" customFormat="1" ht="13.95" customHeight="1" x14ac:dyDescent="0.3">
      <c r="A217" s="20">
        <v>0</v>
      </c>
      <c r="B217" s="112"/>
      <c r="C217" s="21" t="s">
        <v>420</v>
      </c>
      <c r="D217" s="16" t="s">
        <v>195</v>
      </c>
      <c r="E217" s="133"/>
      <c r="F217" s="25">
        <v>9.5</v>
      </c>
      <c r="G217" s="25">
        <v>10.3</v>
      </c>
    </row>
    <row r="218" spans="1:7" s="1" customFormat="1" ht="13.95" customHeight="1" x14ac:dyDescent="0.3">
      <c r="A218" s="20">
        <v>0</v>
      </c>
      <c r="B218" s="112"/>
      <c r="C218" s="21" t="s">
        <v>335</v>
      </c>
      <c r="D218" s="22" t="s">
        <v>412</v>
      </c>
      <c r="E218" s="134"/>
      <c r="F218" s="25">
        <v>8.8000000000000007</v>
      </c>
      <c r="G218" s="25">
        <v>9.6</v>
      </c>
    </row>
    <row r="219" spans="1:7" s="1" customFormat="1" ht="13.95" customHeight="1" x14ac:dyDescent="0.3">
      <c r="A219" s="26">
        <v>0</v>
      </c>
      <c r="B219" s="112"/>
      <c r="C219" s="21" t="s">
        <v>196</v>
      </c>
      <c r="D219" s="22" t="s">
        <v>197</v>
      </c>
      <c r="E219" s="134"/>
      <c r="F219" s="25">
        <v>8.3000000000000007</v>
      </c>
      <c r="G219" s="25">
        <v>9.1</v>
      </c>
    </row>
    <row r="220" spans="1:7" ht="13.95" customHeight="1" x14ac:dyDescent="0.3">
      <c r="A220" s="26">
        <v>0</v>
      </c>
      <c r="B220" s="112"/>
      <c r="C220" s="21" t="s">
        <v>334</v>
      </c>
      <c r="D220" s="22" t="s">
        <v>407</v>
      </c>
      <c r="E220" s="134"/>
      <c r="F220" s="25">
        <v>7.9</v>
      </c>
      <c r="G220" s="25">
        <v>8.6999999999999993</v>
      </c>
    </row>
    <row r="221" spans="1:7" ht="13.95" customHeight="1" x14ac:dyDescent="0.3">
      <c r="A221" s="26">
        <v>0</v>
      </c>
      <c r="B221" s="112"/>
      <c r="C221" s="21" t="s">
        <v>466</v>
      </c>
      <c r="D221" s="22" t="s">
        <v>467</v>
      </c>
      <c r="E221" s="134"/>
      <c r="F221" s="27">
        <v>7.5</v>
      </c>
      <c r="G221" s="25">
        <v>8.3000000000000007</v>
      </c>
    </row>
    <row r="222" spans="1:7" s="1" customFormat="1" ht="13.95" customHeight="1" x14ac:dyDescent="0.3">
      <c r="A222" s="26">
        <v>0</v>
      </c>
      <c r="B222" s="112"/>
      <c r="C222" s="21" t="s">
        <v>333</v>
      </c>
      <c r="D222" s="22" t="s">
        <v>350</v>
      </c>
      <c r="E222" s="134"/>
      <c r="F222" s="27">
        <v>8.5</v>
      </c>
      <c r="G222" s="25">
        <v>9.3000000000000007</v>
      </c>
    </row>
    <row r="223" spans="1:7" ht="13.95" customHeight="1" x14ac:dyDescent="0.3">
      <c r="A223" s="26">
        <v>0</v>
      </c>
      <c r="B223" s="112"/>
      <c r="C223" s="21" t="s">
        <v>351</v>
      </c>
      <c r="D223" s="22" t="s">
        <v>352</v>
      </c>
      <c r="E223" s="134"/>
      <c r="F223" s="27">
        <v>7.7</v>
      </c>
      <c r="G223" s="25">
        <v>8.5</v>
      </c>
    </row>
    <row r="224" spans="1:7" s="1" customFormat="1" ht="13.95" customHeight="1" x14ac:dyDescent="0.3">
      <c r="A224" s="26">
        <v>0</v>
      </c>
      <c r="B224" s="112"/>
      <c r="C224" s="21" t="s">
        <v>198</v>
      </c>
      <c r="D224" s="22" t="s">
        <v>199</v>
      </c>
      <c r="E224" s="134"/>
      <c r="F224" s="27">
        <v>7.5</v>
      </c>
      <c r="G224" s="25">
        <v>8.3000000000000007</v>
      </c>
    </row>
    <row r="225" spans="1:7" ht="13.95" customHeight="1" x14ac:dyDescent="0.3">
      <c r="A225" s="26">
        <v>0</v>
      </c>
      <c r="B225" s="112"/>
      <c r="C225" s="21" t="s">
        <v>224</v>
      </c>
      <c r="D225" s="16" t="s">
        <v>56</v>
      </c>
      <c r="E225" s="133"/>
      <c r="F225" s="27">
        <v>8.3000000000000007</v>
      </c>
      <c r="G225" s="25">
        <v>9.1</v>
      </c>
    </row>
    <row r="226" spans="1:7" s="1" customFormat="1" ht="13.95" customHeight="1" x14ac:dyDescent="0.3">
      <c r="A226" s="26">
        <v>800</v>
      </c>
      <c r="B226" s="112"/>
      <c r="C226" s="91" t="s">
        <v>200</v>
      </c>
      <c r="D226" s="22" t="s">
        <v>201</v>
      </c>
      <c r="E226" s="134"/>
      <c r="F226" s="27">
        <v>7.7</v>
      </c>
      <c r="G226" s="25">
        <v>8.5</v>
      </c>
    </row>
    <row r="227" spans="1:7" s="1" customFormat="1" ht="13.95" customHeight="1" x14ac:dyDescent="0.3">
      <c r="A227" s="26">
        <v>0</v>
      </c>
      <c r="B227" s="112"/>
      <c r="C227" s="91" t="s">
        <v>378</v>
      </c>
      <c r="D227" s="22" t="s">
        <v>379</v>
      </c>
      <c r="E227" s="134"/>
      <c r="F227" s="100">
        <v>9.8000000000000007</v>
      </c>
      <c r="G227" s="25">
        <v>10.6</v>
      </c>
    </row>
    <row r="228" spans="1:7" s="1" customFormat="1" ht="13.95" customHeight="1" x14ac:dyDescent="0.3">
      <c r="A228" s="26">
        <v>50</v>
      </c>
      <c r="B228" s="112"/>
      <c r="C228" s="91" t="s">
        <v>202</v>
      </c>
      <c r="D228" s="22" t="s">
        <v>239</v>
      </c>
      <c r="E228" s="134"/>
      <c r="F228" s="100">
        <v>9.8000000000000007</v>
      </c>
      <c r="G228" s="25">
        <v>10.6</v>
      </c>
    </row>
    <row r="229" spans="1:7" s="1" customFormat="1" ht="13.95" customHeight="1" x14ac:dyDescent="0.3">
      <c r="A229" s="26">
        <v>0</v>
      </c>
      <c r="B229" s="117"/>
      <c r="C229" s="21" t="s">
        <v>464</v>
      </c>
      <c r="D229" s="98" t="s">
        <v>465</v>
      </c>
      <c r="E229" s="138"/>
      <c r="F229" s="27">
        <v>10</v>
      </c>
      <c r="G229" s="25">
        <v>10.8</v>
      </c>
    </row>
    <row r="230" spans="1:7" ht="13.95" customHeight="1" x14ac:dyDescent="0.3">
      <c r="A230" s="26">
        <v>0</v>
      </c>
      <c r="B230" s="117"/>
      <c r="C230" s="21" t="s">
        <v>381</v>
      </c>
      <c r="D230" s="98" t="s">
        <v>382</v>
      </c>
      <c r="E230" s="138"/>
      <c r="F230" s="27">
        <v>8.25</v>
      </c>
      <c r="G230" s="25">
        <v>9.0500000000000007</v>
      </c>
    </row>
    <row r="231" spans="1:7" s="1" customFormat="1" ht="13.95" customHeight="1" x14ac:dyDescent="0.3">
      <c r="A231" s="26">
        <v>0</v>
      </c>
      <c r="B231" s="117"/>
      <c r="C231" s="21" t="s">
        <v>203</v>
      </c>
      <c r="D231" s="98" t="s">
        <v>204</v>
      </c>
      <c r="E231" s="138"/>
      <c r="F231" s="27">
        <v>8.25</v>
      </c>
      <c r="G231" s="25">
        <v>9.0500000000000007</v>
      </c>
    </row>
    <row r="232" spans="1:7" s="1" customFormat="1" ht="13.95" customHeight="1" x14ac:dyDescent="0.3">
      <c r="A232" s="26">
        <v>0</v>
      </c>
      <c r="B232" s="112"/>
      <c r="C232" s="21" t="s">
        <v>205</v>
      </c>
      <c r="D232" s="16" t="s">
        <v>470</v>
      </c>
      <c r="E232" s="133"/>
      <c r="F232" s="27">
        <v>10</v>
      </c>
      <c r="G232" s="25">
        <v>10.8</v>
      </c>
    </row>
    <row r="233" spans="1:7" s="1" customFormat="1" ht="13.95" customHeight="1" x14ac:dyDescent="0.3">
      <c r="A233" s="20">
        <v>1000</v>
      </c>
      <c r="B233" s="112"/>
      <c r="C233" s="21" t="s">
        <v>460</v>
      </c>
      <c r="D233" s="22" t="s">
        <v>461</v>
      </c>
      <c r="E233" s="134"/>
      <c r="F233" s="27">
        <v>7.7</v>
      </c>
      <c r="G233" s="25">
        <v>8.5</v>
      </c>
    </row>
    <row r="234" spans="1:7" s="1" customFormat="1" ht="13.95" customHeight="1" x14ac:dyDescent="0.3">
      <c r="A234" s="26">
        <v>0</v>
      </c>
      <c r="B234" s="112"/>
      <c r="C234" s="21" t="s">
        <v>206</v>
      </c>
      <c r="D234" s="16" t="s">
        <v>207</v>
      </c>
      <c r="E234" s="133"/>
      <c r="F234" s="27">
        <v>7.7</v>
      </c>
      <c r="G234" s="25">
        <v>8.5</v>
      </c>
    </row>
    <row r="235" spans="1:7" s="1" customFormat="1" ht="13.95" customHeight="1" x14ac:dyDescent="0.3">
      <c r="A235" s="26">
        <v>0</v>
      </c>
      <c r="B235" s="112"/>
      <c r="C235" s="21" t="s">
        <v>373</v>
      </c>
      <c r="D235" s="16" t="s">
        <v>479</v>
      </c>
      <c r="E235" s="133"/>
      <c r="F235" s="27">
        <v>8.25</v>
      </c>
      <c r="G235" s="27">
        <v>9.0500000000000007</v>
      </c>
    </row>
    <row r="236" spans="1:7" s="1" customFormat="1" ht="13.95" customHeight="1" x14ac:dyDescent="0.3">
      <c r="A236" s="26">
        <v>0</v>
      </c>
      <c r="B236" s="112"/>
      <c r="C236" s="21" t="s">
        <v>387</v>
      </c>
      <c r="D236" s="16" t="s">
        <v>486</v>
      </c>
      <c r="E236" s="133"/>
      <c r="F236" s="27">
        <v>8.25</v>
      </c>
      <c r="G236" s="27">
        <v>9.0500000000000007</v>
      </c>
    </row>
    <row r="237" spans="1:7" s="1" customFormat="1" ht="13.95" customHeight="1" x14ac:dyDescent="0.3">
      <c r="A237" s="26">
        <v>200</v>
      </c>
      <c r="B237" s="112"/>
      <c r="C237" s="21" t="s">
        <v>208</v>
      </c>
      <c r="D237" s="16" t="s">
        <v>480</v>
      </c>
      <c r="E237" s="133"/>
      <c r="F237" s="27">
        <v>7.9</v>
      </c>
      <c r="G237" s="25">
        <v>8.6999999999999993</v>
      </c>
    </row>
    <row r="238" spans="1:7" ht="13.95" customHeight="1" x14ac:dyDescent="0.3">
      <c r="A238" s="20">
        <v>0</v>
      </c>
      <c r="B238" s="112"/>
      <c r="C238" s="21" t="s">
        <v>402</v>
      </c>
      <c r="D238" s="22" t="s">
        <v>433</v>
      </c>
      <c r="E238" s="134"/>
      <c r="F238" s="23">
        <v>6</v>
      </c>
      <c r="G238" s="23">
        <v>6.8</v>
      </c>
    </row>
    <row r="239" spans="1:7" s="1" customFormat="1" ht="13.95" customHeight="1" x14ac:dyDescent="0.3">
      <c r="A239" s="26">
        <v>0</v>
      </c>
      <c r="B239" s="118"/>
      <c r="C239" s="21" t="s">
        <v>209</v>
      </c>
      <c r="D239" s="16" t="s">
        <v>434</v>
      </c>
      <c r="E239" s="133"/>
      <c r="F239" s="27">
        <v>9.8000000000000007</v>
      </c>
      <c r="G239" s="25">
        <v>10.7</v>
      </c>
    </row>
    <row r="240" spans="1:7" ht="13.95" customHeight="1" x14ac:dyDescent="0.3">
      <c r="A240" s="26">
        <v>0</v>
      </c>
      <c r="B240" s="118"/>
      <c r="C240" s="21" t="s">
        <v>456</v>
      </c>
      <c r="D240" s="16" t="s">
        <v>449</v>
      </c>
      <c r="E240" s="133"/>
      <c r="F240" s="27">
        <v>40</v>
      </c>
      <c r="G240" s="25">
        <v>40.799999999999997</v>
      </c>
    </row>
    <row r="241" spans="1:7" ht="13.95" customHeight="1" x14ac:dyDescent="0.3">
      <c r="A241" s="14">
        <v>0</v>
      </c>
      <c r="B241" s="118"/>
      <c r="C241" s="15" t="s">
        <v>383</v>
      </c>
      <c r="D241" s="16" t="s">
        <v>77</v>
      </c>
      <c r="E241" s="133"/>
      <c r="F241" s="17">
        <v>7.7</v>
      </c>
      <c r="G241" s="17">
        <v>8.5</v>
      </c>
    </row>
    <row r="242" spans="1:7" ht="13.95" customHeight="1" x14ac:dyDescent="0.3">
      <c r="A242" s="26">
        <v>4500</v>
      </c>
      <c r="B242" s="112"/>
      <c r="C242" s="21" t="s">
        <v>210</v>
      </c>
      <c r="D242" s="16" t="s">
        <v>481</v>
      </c>
      <c r="E242" s="133"/>
      <c r="F242" s="27">
        <v>7.1</v>
      </c>
      <c r="G242" s="25">
        <v>7.9</v>
      </c>
    </row>
    <row r="243" spans="1:7" ht="13.95" customHeight="1" x14ac:dyDescent="0.3">
      <c r="A243" s="26">
        <v>20</v>
      </c>
      <c r="B243" s="118"/>
      <c r="C243" s="21" t="s">
        <v>348</v>
      </c>
      <c r="D243" s="16" t="s">
        <v>349</v>
      </c>
      <c r="E243" s="133"/>
      <c r="F243" s="27">
        <v>20</v>
      </c>
      <c r="G243" s="25">
        <v>20.8</v>
      </c>
    </row>
    <row r="244" spans="1:7" ht="13.95" customHeight="1" x14ac:dyDescent="0.3">
      <c r="A244" s="26">
        <v>0</v>
      </c>
      <c r="B244" s="118"/>
      <c r="C244" s="21" t="s">
        <v>409</v>
      </c>
      <c r="D244" s="16" t="s">
        <v>410</v>
      </c>
      <c r="E244" s="133"/>
      <c r="F244" s="27">
        <v>20</v>
      </c>
      <c r="G244" s="25">
        <v>20.8</v>
      </c>
    </row>
    <row r="245" spans="1:7" s="1" customFormat="1" ht="13.95" customHeight="1" x14ac:dyDescent="0.3">
      <c r="A245" s="26">
        <v>0</v>
      </c>
      <c r="B245" s="112"/>
      <c r="C245" s="21" t="s">
        <v>211</v>
      </c>
      <c r="D245" s="16" t="s">
        <v>212</v>
      </c>
      <c r="E245" s="133"/>
      <c r="F245" s="27">
        <v>7.7</v>
      </c>
      <c r="G245" s="25">
        <v>8.5</v>
      </c>
    </row>
    <row r="246" spans="1:7" s="1" customFormat="1" ht="13.95" customHeight="1" x14ac:dyDescent="0.3">
      <c r="A246" s="26">
        <v>0</v>
      </c>
      <c r="B246" s="112"/>
      <c r="C246" s="21" t="s">
        <v>213</v>
      </c>
      <c r="D246" s="16" t="s">
        <v>214</v>
      </c>
      <c r="E246" s="133"/>
      <c r="F246" s="27">
        <v>8.25</v>
      </c>
      <c r="G246" s="25">
        <v>9.0500000000000007</v>
      </c>
    </row>
    <row r="247" spans="1:7" s="1" customFormat="1" ht="13.95" customHeight="1" x14ac:dyDescent="0.3">
      <c r="A247" s="26">
        <v>700</v>
      </c>
      <c r="B247" s="112"/>
      <c r="C247" s="21" t="s">
        <v>215</v>
      </c>
      <c r="D247" s="16" t="s">
        <v>430</v>
      </c>
      <c r="E247" s="133"/>
      <c r="F247" s="27">
        <v>8.25</v>
      </c>
      <c r="G247" s="25">
        <v>9.0500000000000007</v>
      </c>
    </row>
    <row r="248" spans="1:7" ht="13.95" customHeight="1" x14ac:dyDescent="0.3">
      <c r="A248" s="26">
        <v>0</v>
      </c>
      <c r="B248" s="112"/>
      <c r="C248" s="21" t="s">
        <v>216</v>
      </c>
      <c r="D248" s="16" t="s">
        <v>217</v>
      </c>
      <c r="E248" s="133"/>
      <c r="F248" s="27">
        <v>7.1</v>
      </c>
      <c r="G248" s="25">
        <v>7.9</v>
      </c>
    </row>
    <row r="249" spans="1:7" s="1" customFormat="1" ht="13.95" customHeight="1" x14ac:dyDescent="0.3">
      <c r="A249" s="26">
        <v>200</v>
      </c>
      <c r="B249" s="112"/>
      <c r="C249" s="21" t="s">
        <v>218</v>
      </c>
      <c r="D249" s="16" t="s">
        <v>543</v>
      </c>
      <c r="E249" s="133"/>
      <c r="F249" s="27">
        <v>7.6</v>
      </c>
      <c r="G249" s="25">
        <v>8.4</v>
      </c>
    </row>
    <row r="250" spans="1:7" s="1" customFormat="1" ht="13.95" customHeight="1" x14ac:dyDescent="0.3">
      <c r="A250" s="26">
        <v>100</v>
      </c>
      <c r="B250" s="112"/>
      <c r="C250" s="21" t="s">
        <v>336</v>
      </c>
      <c r="D250" s="16" t="s">
        <v>219</v>
      </c>
      <c r="E250" s="133"/>
      <c r="F250" s="27">
        <v>8.9</v>
      </c>
      <c r="G250" s="25">
        <v>9.6999999999999993</v>
      </c>
    </row>
    <row r="251" spans="1:7" s="1" customFormat="1" ht="13.95" customHeight="1" x14ac:dyDescent="0.3">
      <c r="A251" s="26">
        <v>0</v>
      </c>
      <c r="B251" s="112"/>
      <c r="C251" s="21" t="s">
        <v>380</v>
      </c>
      <c r="D251" s="22" t="s">
        <v>385</v>
      </c>
      <c r="E251" s="134"/>
      <c r="F251" s="27">
        <v>13</v>
      </c>
      <c r="G251" s="25">
        <v>13.8</v>
      </c>
    </row>
    <row r="252" spans="1:7" ht="13.95" customHeight="1" x14ac:dyDescent="0.3">
      <c r="A252" s="26">
        <v>300</v>
      </c>
      <c r="B252" s="112"/>
      <c r="C252" s="21" t="s">
        <v>220</v>
      </c>
      <c r="D252" s="16" t="s">
        <v>572</v>
      </c>
      <c r="E252" s="133"/>
      <c r="F252" s="27">
        <v>9.3000000000000007</v>
      </c>
      <c r="G252" s="25">
        <v>10.1</v>
      </c>
    </row>
    <row r="253" spans="1:7" s="1" customFormat="1" ht="13.95" customHeight="1" x14ac:dyDescent="0.3">
      <c r="A253" s="62"/>
      <c r="B253" s="113"/>
      <c r="C253" s="58"/>
      <c r="D253" s="11"/>
      <c r="E253" s="11"/>
      <c r="F253" s="80"/>
      <c r="G253" s="81"/>
    </row>
    <row r="254" spans="1:7" ht="13.95" customHeight="1" x14ac:dyDescent="0.3">
      <c r="A254" s="214" t="s">
        <v>225</v>
      </c>
      <c r="B254" s="215"/>
      <c r="C254" s="214"/>
      <c r="D254" s="214"/>
      <c r="E254" s="214"/>
      <c r="F254" s="216"/>
      <c r="G254" s="214"/>
    </row>
    <row r="255" spans="1:7" ht="13.95" customHeight="1" x14ac:dyDescent="0.3">
      <c r="A255" s="71" t="s">
        <v>123</v>
      </c>
      <c r="B255" s="129" t="s">
        <v>314</v>
      </c>
      <c r="C255" s="76" t="s">
        <v>124</v>
      </c>
      <c r="D255" s="73" t="s">
        <v>125</v>
      </c>
      <c r="E255" s="73"/>
      <c r="F255" s="77" t="s">
        <v>126</v>
      </c>
      <c r="G255" s="78" t="s">
        <v>127</v>
      </c>
    </row>
    <row r="256" spans="1:7" ht="13.95" customHeight="1" x14ac:dyDescent="0.3">
      <c r="A256" s="108">
        <v>0</v>
      </c>
      <c r="B256" s="111"/>
      <c r="C256" s="88" t="s">
        <v>226</v>
      </c>
      <c r="D256" s="97" t="s">
        <v>227</v>
      </c>
      <c r="E256" s="135"/>
      <c r="F256" s="92">
        <v>17.25</v>
      </c>
      <c r="G256" s="89">
        <v>19.350000000000001</v>
      </c>
    </row>
    <row r="257" spans="1:7" s="1" customFormat="1" ht="13.95" customHeight="1" x14ac:dyDescent="0.3">
      <c r="A257" s="26">
        <v>30</v>
      </c>
      <c r="B257" s="112"/>
      <c r="C257" s="91" t="s">
        <v>228</v>
      </c>
      <c r="D257" s="22" t="s">
        <v>240</v>
      </c>
      <c r="E257" s="134"/>
      <c r="F257" s="31">
        <v>17.25</v>
      </c>
      <c r="G257" s="27">
        <v>19.350000000000001</v>
      </c>
    </row>
    <row r="258" spans="1:7" s="1" customFormat="1" ht="13.95" customHeight="1" x14ac:dyDescent="0.3">
      <c r="A258" s="20">
        <v>0</v>
      </c>
      <c r="B258" s="112"/>
      <c r="C258" s="21" t="s">
        <v>229</v>
      </c>
      <c r="D258" s="22" t="s">
        <v>230</v>
      </c>
      <c r="E258" s="134"/>
      <c r="F258" s="31">
        <v>17.25</v>
      </c>
      <c r="G258" s="27">
        <v>19.350000000000001</v>
      </c>
    </row>
    <row r="259" spans="1:7" s="1" customFormat="1" ht="13.95" customHeight="1" x14ac:dyDescent="0.3">
      <c r="A259" s="20">
        <v>0</v>
      </c>
      <c r="B259" s="112"/>
      <c r="C259" s="21" t="s">
        <v>232</v>
      </c>
      <c r="D259" s="22" t="s">
        <v>414</v>
      </c>
      <c r="E259" s="134"/>
      <c r="F259" s="31">
        <v>24</v>
      </c>
      <c r="G259" s="27">
        <v>26.1</v>
      </c>
    </row>
    <row r="260" spans="1:7" ht="13.95" customHeight="1" x14ac:dyDescent="0.3">
      <c r="A260" s="20">
        <v>50</v>
      </c>
      <c r="B260" s="112"/>
      <c r="C260" s="21" t="s">
        <v>231</v>
      </c>
      <c r="D260" s="22" t="s">
        <v>241</v>
      </c>
      <c r="E260" s="134"/>
      <c r="F260" s="31">
        <v>17.25</v>
      </c>
      <c r="G260" s="27">
        <v>19.350000000000001</v>
      </c>
    </row>
    <row r="261" spans="1:7" ht="13.95" customHeight="1" x14ac:dyDescent="0.3">
      <c r="A261" s="26">
        <v>0</v>
      </c>
      <c r="B261" s="112"/>
      <c r="C261" s="21" t="s">
        <v>450</v>
      </c>
      <c r="D261" s="22" t="s">
        <v>451</v>
      </c>
      <c r="E261" s="134"/>
      <c r="F261" s="27">
        <v>17.350000000000001</v>
      </c>
      <c r="G261" s="25">
        <v>19.45</v>
      </c>
    </row>
    <row r="262" spans="1:7" s="1" customFormat="1" ht="13.95" customHeight="1" x14ac:dyDescent="0.3">
      <c r="A262" s="26">
        <v>0</v>
      </c>
      <c r="B262" s="112"/>
      <c r="C262" s="21" t="s">
        <v>233</v>
      </c>
      <c r="D262" s="22" t="s">
        <v>234</v>
      </c>
      <c r="E262" s="134"/>
      <c r="F262" s="27">
        <v>17.25</v>
      </c>
      <c r="G262" s="25">
        <v>19.350000000000001</v>
      </c>
    </row>
    <row r="263" spans="1:7" s="1" customFormat="1" ht="13.95" customHeight="1" x14ac:dyDescent="0.3">
      <c r="A263" s="26">
        <v>6</v>
      </c>
      <c r="B263" s="112"/>
      <c r="C263" s="21" t="s">
        <v>235</v>
      </c>
      <c r="D263" s="22" t="s">
        <v>236</v>
      </c>
      <c r="E263" s="134"/>
      <c r="F263" s="27">
        <v>23</v>
      </c>
      <c r="G263" s="25">
        <v>25.1</v>
      </c>
    </row>
    <row r="264" spans="1:7" s="1" customFormat="1" ht="13.95" customHeight="1" x14ac:dyDescent="0.3">
      <c r="A264" s="26">
        <v>0</v>
      </c>
      <c r="B264" s="112"/>
      <c r="C264" s="21" t="s">
        <v>237</v>
      </c>
      <c r="D264" s="22" t="s">
        <v>157</v>
      </c>
      <c r="E264" s="134"/>
      <c r="F264" s="27">
        <v>13.4</v>
      </c>
      <c r="G264" s="32" t="s">
        <v>159</v>
      </c>
    </row>
    <row r="265" spans="1:7" s="1" customFormat="1" ht="13.95" customHeight="1" x14ac:dyDescent="0.3">
      <c r="A265" s="26">
        <v>0</v>
      </c>
      <c r="B265" s="112"/>
      <c r="C265" s="21" t="s">
        <v>238</v>
      </c>
      <c r="D265" s="22" t="s">
        <v>158</v>
      </c>
      <c r="E265" s="134"/>
      <c r="F265" s="27">
        <v>13.4</v>
      </c>
      <c r="G265" s="32" t="s">
        <v>159</v>
      </c>
    </row>
    <row r="266" spans="1:7" s="1" customFormat="1" ht="13.95" customHeight="1" x14ac:dyDescent="0.3">
      <c r="A266" s="217"/>
      <c r="B266" s="218"/>
      <c r="C266" s="217"/>
      <c r="D266" s="217"/>
      <c r="E266" s="217"/>
      <c r="F266" s="219"/>
      <c r="G266" s="217"/>
    </row>
    <row r="267" spans="1:7" ht="13.95" customHeight="1" x14ac:dyDescent="0.3">
      <c r="A267" s="214" t="s">
        <v>242</v>
      </c>
      <c r="B267" s="215"/>
      <c r="C267" s="214"/>
      <c r="D267" s="214"/>
      <c r="E267" s="214"/>
      <c r="F267" s="216"/>
      <c r="G267" s="214"/>
    </row>
    <row r="268" spans="1:7" ht="13.95" customHeight="1" x14ac:dyDescent="0.3">
      <c r="A268" s="71" t="s">
        <v>123</v>
      </c>
      <c r="B268" s="129" t="s">
        <v>314</v>
      </c>
      <c r="C268" s="76" t="s">
        <v>124</v>
      </c>
      <c r="D268" s="73" t="s">
        <v>125</v>
      </c>
      <c r="E268" s="73"/>
      <c r="F268" s="77" t="s">
        <v>126</v>
      </c>
      <c r="G268" s="78" t="s">
        <v>127</v>
      </c>
    </row>
    <row r="269" spans="1:7" s="1" customFormat="1" ht="13.95" customHeight="1" x14ac:dyDescent="0.3">
      <c r="A269" s="64">
        <v>0</v>
      </c>
      <c r="B269" s="111"/>
      <c r="C269" s="85" t="s">
        <v>243</v>
      </c>
      <c r="D269" s="97" t="s">
        <v>487</v>
      </c>
      <c r="E269" s="135"/>
      <c r="F269" s="90">
        <v>16.600000000000001</v>
      </c>
      <c r="G269" s="90">
        <v>18.7</v>
      </c>
    </row>
    <row r="270" spans="1:7" ht="13.95" customHeight="1" x14ac:dyDescent="0.3">
      <c r="A270" s="20">
        <v>40</v>
      </c>
      <c r="B270" s="112"/>
      <c r="C270" s="21" t="s">
        <v>244</v>
      </c>
      <c r="D270" s="22" t="s">
        <v>474</v>
      </c>
      <c r="E270" s="134"/>
      <c r="F270" s="25">
        <v>16.600000000000001</v>
      </c>
      <c r="G270" s="25">
        <v>18.7</v>
      </c>
    </row>
    <row r="271" spans="1:7" ht="13.95" customHeight="1" x14ac:dyDescent="0.3">
      <c r="A271" s="20">
        <v>0</v>
      </c>
      <c r="B271" s="112"/>
      <c r="C271" s="21" t="s">
        <v>245</v>
      </c>
      <c r="D271" s="22" t="s">
        <v>406</v>
      </c>
      <c r="E271" s="134"/>
      <c r="F271" s="25">
        <v>14</v>
      </c>
      <c r="G271" s="25">
        <v>16.100000000000001</v>
      </c>
    </row>
    <row r="272" spans="1:7" s="1" customFormat="1" ht="13.95" customHeight="1" x14ac:dyDescent="0.3">
      <c r="A272" s="26">
        <v>300</v>
      </c>
      <c r="B272" s="112"/>
      <c r="C272" s="21" t="s">
        <v>273</v>
      </c>
      <c r="D272" s="22" t="s">
        <v>274</v>
      </c>
      <c r="E272" s="134"/>
      <c r="F272" s="27">
        <v>16.399999999999999</v>
      </c>
      <c r="G272" s="32">
        <v>18.5</v>
      </c>
    </row>
    <row r="273" spans="1:7" s="1" customFormat="1" ht="13.95" customHeight="1" x14ac:dyDescent="0.3">
      <c r="A273" s="20">
        <v>10</v>
      </c>
      <c r="B273" s="112"/>
      <c r="C273" s="21" t="s">
        <v>435</v>
      </c>
      <c r="D273" s="22" t="s">
        <v>172</v>
      </c>
      <c r="E273" s="134"/>
      <c r="F273" s="25">
        <v>16.399999999999999</v>
      </c>
      <c r="G273" s="25">
        <v>18.5</v>
      </c>
    </row>
    <row r="274" spans="1:7" ht="13.95" customHeight="1" x14ac:dyDescent="0.3">
      <c r="A274" s="20">
        <v>25</v>
      </c>
      <c r="B274" s="112"/>
      <c r="C274" s="21" t="s">
        <v>246</v>
      </c>
      <c r="D274" s="22" t="s">
        <v>247</v>
      </c>
      <c r="E274" s="134"/>
      <c r="F274" s="25">
        <v>16.399999999999999</v>
      </c>
      <c r="G274" s="25">
        <v>18.5</v>
      </c>
    </row>
    <row r="275" spans="1:7" s="1" customFormat="1" ht="13.95" customHeight="1" x14ac:dyDescent="0.3">
      <c r="A275" s="20">
        <v>0</v>
      </c>
      <c r="B275" s="112"/>
      <c r="C275" s="21" t="s">
        <v>388</v>
      </c>
      <c r="D275" s="22" t="s">
        <v>397</v>
      </c>
      <c r="E275" s="134"/>
      <c r="F275" s="25">
        <v>14</v>
      </c>
      <c r="G275" s="25">
        <v>16.100000000000001</v>
      </c>
    </row>
    <row r="276" spans="1:7" s="1" customFormat="1" ht="13.95" customHeight="1" x14ac:dyDescent="0.3">
      <c r="A276" s="20">
        <v>0</v>
      </c>
      <c r="B276" s="112"/>
      <c r="C276" s="21" t="s">
        <v>248</v>
      </c>
      <c r="D276" s="22" t="s">
        <v>249</v>
      </c>
      <c r="E276" s="134"/>
      <c r="F276" s="25">
        <v>14</v>
      </c>
      <c r="G276" s="25">
        <v>16.100000000000001</v>
      </c>
    </row>
    <row r="277" spans="1:7" ht="13.95" customHeight="1" x14ac:dyDescent="0.3">
      <c r="A277" s="20">
        <v>0</v>
      </c>
      <c r="B277" s="112"/>
      <c r="C277" s="21" t="s">
        <v>250</v>
      </c>
      <c r="D277" s="22" t="s">
        <v>251</v>
      </c>
      <c r="E277" s="134"/>
      <c r="F277" s="25">
        <v>14</v>
      </c>
      <c r="G277" s="25">
        <v>16.100000000000001</v>
      </c>
    </row>
    <row r="278" spans="1:7" ht="13.95" customHeight="1" x14ac:dyDescent="0.3">
      <c r="A278" s="20">
        <v>0</v>
      </c>
      <c r="B278" s="112"/>
      <c r="C278" s="21" t="s">
        <v>252</v>
      </c>
      <c r="D278" s="101" t="s">
        <v>43</v>
      </c>
      <c r="E278" s="139"/>
      <c r="F278" s="25">
        <v>14</v>
      </c>
      <c r="G278" s="25">
        <v>16.100000000000001</v>
      </c>
    </row>
    <row r="279" spans="1:7" ht="13.95" customHeight="1" x14ac:dyDescent="0.3">
      <c r="A279" s="20">
        <v>0</v>
      </c>
      <c r="B279" s="112"/>
      <c r="C279" s="21" t="s">
        <v>253</v>
      </c>
      <c r="D279" s="22" t="s">
        <v>515</v>
      </c>
      <c r="E279" s="134"/>
      <c r="F279" s="31">
        <v>18.100000000000001</v>
      </c>
      <c r="G279" s="25">
        <v>20.2</v>
      </c>
    </row>
    <row r="280" spans="1:7" s="1" customFormat="1" ht="13.95" customHeight="1" x14ac:dyDescent="0.3">
      <c r="A280" s="20">
        <v>80</v>
      </c>
      <c r="B280" s="112"/>
      <c r="C280" s="21" t="s">
        <v>254</v>
      </c>
      <c r="D280" s="22" t="s">
        <v>255</v>
      </c>
      <c r="E280" s="134"/>
      <c r="F280" s="25">
        <v>20.2</v>
      </c>
      <c r="G280" s="25">
        <v>22.3</v>
      </c>
    </row>
    <row r="281" spans="1:7" s="1" customFormat="1" ht="13.95" customHeight="1" x14ac:dyDescent="0.3">
      <c r="A281" s="26">
        <v>0</v>
      </c>
      <c r="B281" s="112"/>
      <c r="C281" s="21" t="s">
        <v>256</v>
      </c>
      <c r="D281" s="22" t="s">
        <v>257</v>
      </c>
      <c r="E281" s="134"/>
      <c r="F281" s="27">
        <v>17.899999999999999</v>
      </c>
      <c r="G281" s="32">
        <v>20</v>
      </c>
    </row>
    <row r="282" spans="1:7" s="1" customFormat="1" ht="13.95" customHeight="1" x14ac:dyDescent="0.3">
      <c r="A282" s="26">
        <v>0</v>
      </c>
      <c r="B282" s="112"/>
      <c r="C282" s="21" t="s">
        <v>275</v>
      </c>
      <c r="D282" s="22" t="s">
        <v>279</v>
      </c>
      <c r="E282" s="134"/>
      <c r="F282" s="27">
        <v>17.8</v>
      </c>
      <c r="G282" s="25">
        <v>19.899999999999999</v>
      </c>
    </row>
    <row r="283" spans="1:7" s="1" customFormat="1" ht="13.95" customHeight="1" x14ac:dyDescent="0.3">
      <c r="A283" s="20">
        <v>0</v>
      </c>
      <c r="B283" s="112"/>
      <c r="C283" s="21" t="s">
        <v>258</v>
      </c>
      <c r="D283" s="22" t="s">
        <v>411</v>
      </c>
      <c r="E283" s="134"/>
      <c r="F283" s="25">
        <v>17.899999999999999</v>
      </c>
      <c r="G283" s="25">
        <v>20</v>
      </c>
    </row>
    <row r="284" spans="1:7" ht="13.95" customHeight="1" x14ac:dyDescent="0.3">
      <c r="A284" s="20">
        <v>200</v>
      </c>
      <c r="B284" s="112"/>
      <c r="C284" s="21" t="s">
        <v>259</v>
      </c>
      <c r="D284" s="22" t="s">
        <v>425</v>
      </c>
      <c r="E284" s="134"/>
      <c r="F284" s="27">
        <v>12</v>
      </c>
      <c r="G284" s="27">
        <v>14.1</v>
      </c>
    </row>
    <row r="285" spans="1:7" s="1" customFormat="1" ht="13.95" customHeight="1" x14ac:dyDescent="0.3">
      <c r="A285" s="26">
        <v>10</v>
      </c>
      <c r="B285" s="112"/>
      <c r="C285" s="21" t="s">
        <v>276</v>
      </c>
      <c r="D285" s="16" t="s">
        <v>436</v>
      </c>
      <c r="E285" s="133"/>
      <c r="F285" s="25">
        <v>17.899999999999999</v>
      </c>
      <c r="G285" s="25">
        <v>20</v>
      </c>
    </row>
    <row r="286" spans="1:7" s="1" customFormat="1" ht="13.95" customHeight="1" x14ac:dyDescent="0.3">
      <c r="A286" s="26">
        <v>50</v>
      </c>
      <c r="B286" s="112"/>
      <c r="C286" s="21" t="s">
        <v>260</v>
      </c>
      <c r="D286" s="16" t="s">
        <v>374</v>
      </c>
      <c r="E286" s="133"/>
      <c r="F286" s="25">
        <v>17.899999999999999</v>
      </c>
      <c r="G286" s="25">
        <v>20</v>
      </c>
    </row>
    <row r="287" spans="1:7" s="1" customFormat="1" ht="13.95" customHeight="1" x14ac:dyDescent="0.3">
      <c r="A287" s="20">
        <v>0</v>
      </c>
      <c r="B287" s="112"/>
      <c r="C287" s="21" t="s">
        <v>375</v>
      </c>
      <c r="D287" s="22" t="s">
        <v>376</v>
      </c>
      <c r="E287" s="134"/>
      <c r="F287" s="25">
        <v>16.5</v>
      </c>
      <c r="G287" s="25">
        <v>18.600000000000001</v>
      </c>
    </row>
    <row r="288" spans="1:7" ht="13.95" customHeight="1" x14ac:dyDescent="0.3">
      <c r="A288" s="20">
        <v>0</v>
      </c>
      <c r="B288" s="112"/>
      <c r="C288" s="21" t="s">
        <v>403</v>
      </c>
      <c r="D288" s="22" t="s">
        <v>437</v>
      </c>
      <c r="E288" s="134"/>
      <c r="F288" s="27">
        <v>17.899999999999999</v>
      </c>
      <c r="G288" s="25">
        <v>20</v>
      </c>
    </row>
    <row r="289" spans="1:7" ht="13.95" customHeight="1" x14ac:dyDescent="0.3">
      <c r="A289" s="20">
        <v>50</v>
      </c>
      <c r="B289" s="112"/>
      <c r="C289" s="21" t="s">
        <v>403</v>
      </c>
      <c r="D289" s="22" t="s">
        <v>548</v>
      </c>
      <c r="E289" s="134"/>
      <c r="F289" s="27">
        <v>14</v>
      </c>
      <c r="G289" s="25">
        <v>16.100000000000001</v>
      </c>
    </row>
    <row r="290" spans="1:7" ht="13.95" customHeight="1" x14ac:dyDescent="0.3">
      <c r="A290" s="20">
        <v>0</v>
      </c>
      <c r="B290" s="112"/>
      <c r="C290" s="21" t="s">
        <v>403</v>
      </c>
      <c r="D290" s="22" t="s">
        <v>457</v>
      </c>
      <c r="E290" s="134"/>
      <c r="F290" s="27">
        <v>12</v>
      </c>
      <c r="G290" s="25">
        <v>14.1</v>
      </c>
    </row>
    <row r="291" spans="1:7" ht="13.95" customHeight="1" x14ac:dyDescent="0.3">
      <c r="A291" s="20">
        <v>300</v>
      </c>
      <c r="B291" s="112"/>
      <c r="C291" s="91" t="s">
        <v>401</v>
      </c>
      <c r="D291" s="22" t="s">
        <v>263</v>
      </c>
      <c r="E291" s="134"/>
      <c r="F291" s="27">
        <v>17.899999999999999</v>
      </c>
      <c r="G291" s="25">
        <v>20</v>
      </c>
    </row>
    <row r="292" spans="1:7" ht="13.95" customHeight="1" x14ac:dyDescent="0.3">
      <c r="A292" s="26">
        <v>40</v>
      </c>
      <c r="B292" s="112"/>
      <c r="C292" s="91" t="s">
        <v>261</v>
      </c>
      <c r="D292" s="16" t="s">
        <v>262</v>
      </c>
      <c r="E292" s="133"/>
      <c r="F292" s="102">
        <v>16.600000000000001</v>
      </c>
      <c r="G292" s="25">
        <v>18.7</v>
      </c>
    </row>
    <row r="293" spans="1:7" ht="13.95" customHeight="1" x14ac:dyDescent="0.3">
      <c r="A293" s="26">
        <v>0</v>
      </c>
      <c r="B293" s="112"/>
      <c r="C293" s="21" t="s">
        <v>278</v>
      </c>
      <c r="D293" s="16" t="s">
        <v>277</v>
      </c>
      <c r="E293" s="133"/>
      <c r="F293" s="102">
        <v>29</v>
      </c>
      <c r="G293" s="25">
        <v>31.1</v>
      </c>
    </row>
    <row r="294" spans="1:7" ht="13.95" customHeight="1" x14ac:dyDescent="0.3">
      <c r="A294" s="26">
        <v>140</v>
      </c>
      <c r="B294" s="112"/>
      <c r="C294" s="21" t="s">
        <v>264</v>
      </c>
      <c r="D294" s="22" t="s">
        <v>239</v>
      </c>
      <c r="E294" s="134"/>
      <c r="F294" s="27">
        <v>21.2</v>
      </c>
      <c r="G294" s="25">
        <v>23.3</v>
      </c>
    </row>
    <row r="295" spans="1:7" s="1" customFormat="1" ht="13.95" customHeight="1" x14ac:dyDescent="0.3">
      <c r="A295" s="20">
        <v>0</v>
      </c>
      <c r="B295" s="112"/>
      <c r="C295" s="21" t="s">
        <v>265</v>
      </c>
      <c r="D295" s="22" t="s">
        <v>266</v>
      </c>
      <c r="E295" s="134"/>
      <c r="F295" s="27">
        <v>19.3</v>
      </c>
      <c r="G295" s="32">
        <v>21.4</v>
      </c>
    </row>
    <row r="296" spans="1:7" s="1" customFormat="1" ht="13.95" customHeight="1" x14ac:dyDescent="0.3">
      <c r="A296" s="26">
        <v>0</v>
      </c>
      <c r="B296" s="112"/>
      <c r="C296" s="21" t="s">
        <v>413</v>
      </c>
      <c r="D296" s="16" t="s">
        <v>438</v>
      </c>
      <c r="E296" s="133"/>
      <c r="F296" s="27">
        <v>16.600000000000001</v>
      </c>
      <c r="G296" s="32">
        <v>18.7</v>
      </c>
    </row>
    <row r="297" spans="1:7" s="1" customFormat="1" ht="13.95" customHeight="1" x14ac:dyDescent="0.3">
      <c r="A297" s="26">
        <v>0</v>
      </c>
      <c r="B297" s="112"/>
      <c r="C297" s="21" t="s">
        <v>469</v>
      </c>
      <c r="D297" s="22" t="s">
        <v>468</v>
      </c>
      <c r="E297" s="134"/>
      <c r="F297" s="27">
        <v>17.899999999999999</v>
      </c>
      <c r="G297" s="25">
        <v>20</v>
      </c>
    </row>
    <row r="298" spans="1:7" s="1" customFormat="1" ht="13.8" customHeight="1" x14ac:dyDescent="0.3">
      <c r="A298" s="20">
        <v>0</v>
      </c>
      <c r="B298" s="112"/>
      <c r="C298" s="21" t="s">
        <v>546</v>
      </c>
      <c r="D298" s="22" t="s">
        <v>558</v>
      </c>
      <c r="E298" s="134"/>
      <c r="F298" s="27">
        <v>14.3</v>
      </c>
      <c r="G298" s="25">
        <v>16.399999999999999</v>
      </c>
    </row>
    <row r="299" spans="1:7" ht="13.95" customHeight="1" x14ac:dyDescent="0.3">
      <c r="A299" s="26">
        <v>0</v>
      </c>
      <c r="B299" s="112"/>
      <c r="C299" s="21" t="s">
        <v>267</v>
      </c>
      <c r="D299" s="22" t="s">
        <v>430</v>
      </c>
      <c r="E299" s="134"/>
      <c r="F299" s="27">
        <v>18.5</v>
      </c>
      <c r="G299" s="25">
        <v>20.6</v>
      </c>
    </row>
    <row r="300" spans="1:7" s="1" customFormat="1" ht="13.95" customHeight="1" x14ac:dyDescent="0.3">
      <c r="A300" s="20">
        <v>0</v>
      </c>
      <c r="B300" s="112"/>
      <c r="C300" s="21" t="s">
        <v>268</v>
      </c>
      <c r="D300" s="22" t="s">
        <v>269</v>
      </c>
      <c r="E300" s="134"/>
      <c r="F300" s="27">
        <v>16.399999999999999</v>
      </c>
      <c r="G300" s="25">
        <v>18.5</v>
      </c>
    </row>
    <row r="301" spans="1:7" s="1" customFormat="1" ht="13.95" customHeight="1" x14ac:dyDescent="0.3">
      <c r="A301" s="20">
        <v>600</v>
      </c>
      <c r="B301" s="112"/>
      <c r="C301" s="21" t="s">
        <v>270</v>
      </c>
      <c r="D301" s="22" t="s">
        <v>271</v>
      </c>
      <c r="E301" s="134"/>
      <c r="F301" s="27">
        <v>16.399999999999999</v>
      </c>
      <c r="G301" s="25">
        <v>18.5</v>
      </c>
    </row>
    <row r="302" spans="1:7" s="1" customFormat="1" ht="13.95" customHeight="1" x14ac:dyDescent="0.3">
      <c r="A302" s="20">
        <v>0</v>
      </c>
      <c r="B302" s="112"/>
      <c r="C302" s="21" t="s">
        <v>272</v>
      </c>
      <c r="D302" s="22" t="s">
        <v>573</v>
      </c>
      <c r="E302" s="134"/>
      <c r="F302" s="27">
        <v>21.9</v>
      </c>
      <c r="G302" s="25">
        <v>24</v>
      </c>
    </row>
    <row r="303" spans="1:7" s="1" customFormat="1" ht="13.95" customHeight="1" x14ac:dyDescent="0.3">
      <c r="A303" s="62"/>
      <c r="B303" s="113"/>
      <c r="C303" s="58"/>
      <c r="D303" s="140"/>
      <c r="E303" s="140"/>
      <c r="F303" s="70"/>
      <c r="G303" s="11"/>
    </row>
    <row r="304" spans="1:7" s="1" customFormat="1" ht="13.95" customHeight="1" x14ac:dyDescent="0.3">
      <c r="A304" s="214" t="s">
        <v>527</v>
      </c>
      <c r="B304" s="215"/>
      <c r="C304" s="214"/>
      <c r="D304" s="214"/>
      <c r="E304" s="214"/>
      <c r="F304" s="216"/>
      <c r="G304" s="214"/>
    </row>
    <row r="305" spans="1:7" ht="13.95" customHeight="1" x14ac:dyDescent="0.3">
      <c r="A305" s="50" t="s">
        <v>123</v>
      </c>
      <c r="B305" s="128" t="s">
        <v>314</v>
      </c>
      <c r="C305" s="59" t="s">
        <v>124</v>
      </c>
      <c r="D305" s="52" t="s">
        <v>125</v>
      </c>
      <c r="E305" s="52"/>
      <c r="F305" s="60" t="s">
        <v>126</v>
      </c>
      <c r="G305" s="61" t="s">
        <v>127</v>
      </c>
    </row>
    <row r="306" spans="1:7" ht="13.95" customHeight="1" x14ac:dyDescent="0.3">
      <c r="A306" s="123">
        <v>0</v>
      </c>
      <c r="B306" s="116"/>
      <c r="C306" s="124" t="s">
        <v>338</v>
      </c>
      <c r="D306" s="125" t="s">
        <v>488</v>
      </c>
      <c r="E306" s="141"/>
      <c r="F306" s="126">
        <v>37.200000000000003</v>
      </c>
      <c r="G306" s="127">
        <v>43.9</v>
      </c>
    </row>
    <row r="307" spans="1:7" s="1" customFormat="1" ht="13.95" customHeight="1" x14ac:dyDescent="0.3">
      <c r="A307" s="121"/>
      <c r="B307" s="113"/>
      <c r="C307" s="10"/>
      <c r="D307" s="142"/>
      <c r="E307" s="142"/>
      <c r="F307" s="122"/>
      <c r="G307" s="122"/>
    </row>
    <row r="308" spans="1:7" s="1" customFormat="1" ht="13.95" customHeight="1" x14ac:dyDescent="0.3">
      <c r="A308" s="214" t="s">
        <v>280</v>
      </c>
      <c r="B308" s="215"/>
      <c r="C308" s="214"/>
      <c r="D308" s="214"/>
      <c r="E308" s="214"/>
      <c r="F308" s="216"/>
      <c r="G308" s="214"/>
    </row>
    <row r="309" spans="1:7" ht="13.95" customHeight="1" x14ac:dyDescent="0.3">
      <c r="A309" s="71" t="s">
        <v>123</v>
      </c>
      <c r="B309" s="129" t="s">
        <v>314</v>
      </c>
      <c r="C309" s="76" t="s">
        <v>124</v>
      </c>
      <c r="D309" s="73" t="s">
        <v>125</v>
      </c>
      <c r="E309" s="73"/>
      <c r="F309" s="77" t="s">
        <v>126</v>
      </c>
      <c r="G309" s="78" t="s">
        <v>127</v>
      </c>
    </row>
    <row r="310" spans="1:7" ht="13.95" customHeight="1" x14ac:dyDescent="0.3">
      <c r="A310" s="64">
        <v>30</v>
      </c>
      <c r="B310" s="111"/>
      <c r="C310" s="93">
        <v>10131</v>
      </c>
      <c r="D310" s="96" t="s">
        <v>536</v>
      </c>
      <c r="E310" s="132"/>
      <c r="F310" s="94">
        <v>25.9</v>
      </c>
      <c r="G310" s="89">
        <v>32.6</v>
      </c>
    </row>
    <row r="311" spans="1:7" s="1" customFormat="1" ht="13.95" customHeight="1" x14ac:dyDescent="0.3">
      <c r="A311" s="20">
        <v>700</v>
      </c>
      <c r="B311" s="112"/>
      <c r="C311" s="103">
        <v>10069</v>
      </c>
      <c r="D311" s="16" t="s">
        <v>384</v>
      </c>
      <c r="E311" s="133"/>
      <c r="F311" s="33">
        <v>36.299999999999997</v>
      </c>
      <c r="G311" s="27">
        <v>43</v>
      </c>
    </row>
    <row r="312" spans="1:7" s="1" customFormat="1" ht="13.95" customHeight="1" x14ac:dyDescent="0.3">
      <c r="A312" s="20">
        <v>0</v>
      </c>
      <c r="B312" s="120"/>
      <c r="C312" s="103">
        <v>10061</v>
      </c>
      <c r="D312" s="16" t="s">
        <v>356</v>
      </c>
      <c r="E312" s="133"/>
      <c r="F312" s="33">
        <v>32.35</v>
      </c>
      <c r="G312" s="27">
        <v>39.049999999999997</v>
      </c>
    </row>
    <row r="313" spans="1:7" s="1" customFormat="1" ht="13.95" customHeight="1" x14ac:dyDescent="0.3">
      <c r="A313" s="20">
        <v>0</v>
      </c>
      <c r="B313" s="120"/>
      <c r="C313" s="103">
        <v>10065</v>
      </c>
      <c r="D313" s="16" t="s">
        <v>355</v>
      </c>
      <c r="E313" s="133"/>
      <c r="F313" s="33">
        <v>34.5</v>
      </c>
      <c r="G313" s="27">
        <v>41.2</v>
      </c>
    </row>
    <row r="314" spans="1:7" s="1" customFormat="1" ht="13.95" customHeight="1" x14ac:dyDescent="0.3">
      <c r="A314" s="20">
        <v>0</v>
      </c>
      <c r="B314" s="112"/>
      <c r="C314" s="103">
        <v>10073</v>
      </c>
      <c r="D314" s="98" t="s">
        <v>361</v>
      </c>
      <c r="E314" s="138"/>
      <c r="F314" s="33">
        <v>25</v>
      </c>
      <c r="G314" s="27">
        <v>31.7</v>
      </c>
    </row>
    <row r="315" spans="1:7" s="1" customFormat="1" ht="13.95" customHeight="1" x14ac:dyDescent="0.3">
      <c r="A315" s="20">
        <v>0</v>
      </c>
      <c r="B315" s="120"/>
      <c r="C315" s="21" t="s">
        <v>377</v>
      </c>
      <c r="D315" s="16" t="s">
        <v>493</v>
      </c>
      <c r="E315" s="133"/>
      <c r="F315" s="33">
        <v>27</v>
      </c>
      <c r="G315" s="27">
        <v>33.700000000000003</v>
      </c>
    </row>
    <row r="316" spans="1:7" ht="13.95" customHeight="1" x14ac:dyDescent="0.3">
      <c r="A316" s="20">
        <v>0</v>
      </c>
      <c r="B316" s="112"/>
      <c r="C316" s="21">
        <v>10078</v>
      </c>
      <c r="D316" s="16" t="s">
        <v>360</v>
      </c>
      <c r="E316" s="133"/>
      <c r="F316" s="33">
        <v>30.4</v>
      </c>
      <c r="G316" s="27">
        <v>37.1</v>
      </c>
    </row>
    <row r="317" spans="1:7" ht="13.95" customHeight="1" x14ac:dyDescent="0.3">
      <c r="A317" s="20">
        <v>100</v>
      </c>
      <c r="B317" s="112"/>
      <c r="C317" s="21" t="s">
        <v>281</v>
      </c>
      <c r="D317" s="22" t="s">
        <v>497</v>
      </c>
      <c r="E317" s="134"/>
      <c r="F317" s="25">
        <v>30.4</v>
      </c>
      <c r="G317" s="27">
        <v>37.200000000000003</v>
      </c>
    </row>
    <row r="318" spans="1:7" ht="13.95" customHeight="1" x14ac:dyDescent="0.3">
      <c r="A318" s="20">
        <v>200</v>
      </c>
      <c r="B318" s="112"/>
      <c r="C318" s="91" t="s">
        <v>282</v>
      </c>
      <c r="D318" s="16" t="s">
        <v>295</v>
      </c>
      <c r="E318" s="133"/>
      <c r="F318" s="33">
        <v>30.3</v>
      </c>
      <c r="G318" s="27">
        <v>37</v>
      </c>
    </row>
    <row r="319" spans="1:7" ht="13.95" customHeight="1" x14ac:dyDescent="0.3">
      <c r="A319" s="20">
        <v>17</v>
      </c>
      <c r="B319" s="112"/>
      <c r="C319" s="21" t="s">
        <v>297</v>
      </c>
      <c r="D319" s="16" t="s">
        <v>277</v>
      </c>
      <c r="E319" s="133"/>
      <c r="F319" s="104">
        <v>42.2</v>
      </c>
      <c r="G319" s="27">
        <v>48.9</v>
      </c>
    </row>
    <row r="320" spans="1:7" ht="13.95" customHeight="1" x14ac:dyDescent="0.3">
      <c r="A320" s="20">
        <v>0</v>
      </c>
      <c r="B320" s="120"/>
      <c r="C320" s="21" t="s">
        <v>296</v>
      </c>
      <c r="D320" s="16" t="s">
        <v>239</v>
      </c>
      <c r="E320" s="133"/>
      <c r="F320" s="104">
        <v>35.799999999999997</v>
      </c>
      <c r="G320" s="27">
        <v>42.5</v>
      </c>
    </row>
    <row r="321" spans="1:7" ht="13.95" customHeight="1" x14ac:dyDescent="0.3">
      <c r="A321" s="20">
        <v>10</v>
      </c>
      <c r="B321" s="112"/>
      <c r="C321" s="15" t="s">
        <v>283</v>
      </c>
      <c r="D321" s="98" t="s">
        <v>284</v>
      </c>
      <c r="E321" s="138"/>
      <c r="F321" s="27">
        <v>28.9</v>
      </c>
      <c r="G321" s="27">
        <v>35.6</v>
      </c>
    </row>
    <row r="322" spans="1:7" ht="13.95" customHeight="1" x14ac:dyDescent="0.3">
      <c r="A322" s="14">
        <v>100</v>
      </c>
      <c r="B322" s="112"/>
      <c r="C322" s="15" t="s">
        <v>285</v>
      </c>
      <c r="D322" s="22" t="s">
        <v>286</v>
      </c>
      <c r="E322" s="134"/>
      <c r="F322" s="27">
        <v>28</v>
      </c>
      <c r="G322" s="27">
        <v>34.700000000000003</v>
      </c>
    </row>
    <row r="323" spans="1:7" ht="13.95" customHeight="1" x14ac:dyDescent="0.3">
      <c r="A323" s="20">
        <v>0</v>
      </c>
      <c r="B323" s="118"/>
      <c r="C323" s="15" t="s">
        <v>287</v>
      </c>
      <c r="D323" s="16" t="s">
        <v>288</v>
      </c>
      <c r="E323" s="133"/>
      <c r="F323" s="27">
        <v>28</v>
      </c>
      <c r="G323" s="27">
        <v>34.700000000000003</v>
      </c>
    </row>
    <row r="324" spans="1:7" s="1" customFormat="1" ht="13.95" customHeight="1" x14ac:dyDescent="0.3">
      <c r="A324" s="14">
        <v>0</v>
      </c>
      <c r="B324" s="118"/>
      <c r="C324" s="15" t="s">
        <v>298</v>
      </c>
      <c r="D324" s="16" t="s">
        <v>289</v>
      </c>
      <c r="E324" s="133"/>
      <c r="F324" s="27">
        <v>33.15</v>
      </c>
      <c r="G324" s="27">
        <v>39.85</v>
      </c>
    </row>
    <row r="325" spans="1:7" s="1" customFormat="1" ht="13.95" customHeight="1" x14ac:dyDescent="0.3">
      <c r="A325" s="14">
        <v>0</v>
      </c>
      <c r="B325" s="118"/>
      <c r="C325" s="15" t="s">
        <v>290</v>
      </c>
      <c r="D325" s="16" t="s">
        <v>291</v>
      </c>
      <c r="E325" s="133"/>
      <c r="F325" s="27">
        <v>27.7</v>
      </c>
      <c r="G325" s="27">
        <v>34.4</v>
      </c>
    </row>
    <row r="326" spans="1:7" s="1" customFormat="1" ht="13.95" customHeight="1" x14ac:dyDescent="0.3">
      <c r="A326" s="14">
        <v>0</v>
      </c>
      <c r="B326" s="118"/>
      <c r="C326" s="15" t="s">
        <v>300</v>
      </c>
      <c r="D326" s="16" t="s">
        <v>292</v>
      </c>
      <c r="E326" s="133"/>
      <c r="F326" s="27">
        <v>31.6</v>
      </c>
      <c r="G326" s="27">
        <v>38.299999999999997</v>
      </c>
    </row>
    <row r="327" spans="1:7" s="1" customFormat="1" ht="13.95" customHeight="1" x14ac:dyDescent="0.3">
      <c r="A327" s="14">
        <v>0</v>
      </c>
      <c r="B327" s="118"/>
      <c r="C327" s="15" t="s">
        <v>299</v>
      </c>
      <c r="D327" s="16" t="s">
        <v>293</v>
      </c>
      <c r="E327" s="133"/>
      <c r="F327" s="27">
        <v>34.299999999999997</v>
      </c>
      <c r="G327" s="27">
        <v>41</v>
      </c>
    </row>
    <row r="328" spans="1:7" ht="13.95" customHeight="1" x14ac:dyDescent="0.3">
      <c r="A328" s="14">
        <v>150</v>
      </c>
      <c r="B328" s="112"/>
      <c r="C328" s="15" t="s">
        <v>294</v>
      </c>
      <c r="D328" s="16" t="s">
        <v>537</v>
      </c>
      <c r="E328" s="133"/>
      <c r="F328" s="27">
        <v>28.75</v>
      </c>
      <c r="G328" s="27">
        <v>35.450000000000003</v>
      </c>
    </row>
    <row r="329" spans="1:7" ht="13.95" customHeight="1" x14ac:dyDescent="0.3">
      <c r="F329" s="80"/>
      <c r="G329" s="80"/>
    </row>
    <row r="330" spans="1:7" ht="13.95" customHeight="1" x14ac:dyDescent="0.3">
      <c r="A330" s="214" t="s">
        <v>301</v>
      </c>
      <c r="B330" s="215"/>
      <c r="C330" s="214"/>
      <c r="D330" s="214"/>
      <c r="E330" s="214"/>
      <c r="F330" s="216"/>
      <c r="G330" s="214"/>
    </row>
    <row r="331" spans="1:7" s="1" customFormat="1" ht="13.95" customHeight="1" x14ac:dyDescent="0.3">
      <c r="A331" s="50" t="s">
        <v>123</v>
      </c>
      <c r="B331" s="128" t="s">
        <v>314</v>
      </c>
      <c r="C331" s="59" t="s">
        <v>124</v>
      </c>
      <c r="D331" s="52" t="s">
        <v>125</v>
      </c>
      <c r="E331" s="52"/>
      <c r="F331" s="60" t="s">
        <v>126</v>
      </c>
      <c r="G331" s="61" t="s">
        <v>127</v>
      </c>
    </row>
    <row r="332" spans="1:7" s="1" customFormat="1" ht="13.95" customHeight="1" x14ac:dyDescent="0.3">
      <c r="A332" s="64">
        <v>0</v>
      </c>
      <c r="B332" s="119"/>
      <c r="C332" s="85">
        <v>12131</v>
      </c>
      <c r="D332" s="97" t="s">
        <v>337</v>
      </c>
      <c r="E332" s="135"/>
      <c r="F332" s="90">
        <v>48.4</v>
      </c>
      <c r="G332" s="89">
        <v>60.9</v>
      </c>
    </row>
    <row r="333" spans="1:7" s="1" customFormat="1" ht="13.95" customHeight="1" x14ac:dyDescent="0.3">
      <c r="A333" s="20">
        <v>635</v>
      </c>
      <c r="B333" s="112"/>
      <c r="C333" s="21" t="s">
        <v>324</v>
      </c>
      <c r="D333" s="22" t="s">
        <v>489</v>
      </c>
      <c r="E333" s="134"/>
      <c r="F333" s="25">
        <v>51.5</v>
      </c>
      <c r="G333" s="27">
        <v>64</v>
      </c>
    </row>
    <row r="334" spans="1:7" s="1" customFormat="1" ht="13.95" customHeight="1" x14ac:dyDescent="0.3">
      <c r="A334" s="20">
        <v>0</v>
      </c>
      <c r="B334" s="112"/>
      <c r="C334" s="21" t="s">
        <v>302</v>
      </c>
      <c r="D334" s="22" t="s">
        <v>490</v>
      </c>
      <c r="E334" s="134"/>
      <c r="F334" s="25">
        <v>64.7</v>
      </c>
      <c r="G334" s="27">
        <v>77.2</v>
      </c>
    </row>
    <row r="335" spans="1:7" s="1" customFormat="1" ht="14.25" customHeight="1" x14ac:dyDescent="0.3">
      <c r="A335" s="20">
        <v>0</v>
      </c>
      <c r="B335" s="120"/>
      <c r="C335" s="21" t="s">
        <v>303</v>
      </c>
      <c r="D335" s="22" t="s">
        <v>439</v>
      </c>
      <c r="E335" s="134"/>
      <c r="F335" s="25">
        <v>72.599999999999994</v>
      </c>
      <c r="G335" s="27">
        <v>85.1</v>
      </c>
    </row>
    <row r="336" spans="1:7" s="1" customFormat="1" ht="14.25" customHeight="1" x14ac:dyDescent="0.3">
      <c r="A336" s="20">
        <v>0</v>
      </c>
      <c r="B336" s="120"/>
      <c r="C336" s="21" t="s">
        <v>304</v>
      </c>
      <c r="D336" s="22" t="s">
        <v>310</v>
      </c>
      <c r="E336" s="134"/>
      <c r="F336" s="25">
        <v>48.8</v>
      </c>
      <c r="G336" s="27">
        <v>61.3</v>
      </c>
    </row>
    <row r="337" spans="1:7" s="1" customFormat="1" ht="14.25" customHeight="1" x14ac:dyDescent="0.3">
      <c r="A337" s="20">
        <v>0</v>
      </c>
      <c r="B337" s="112"/>
      <c r="C337" s="21" t="s">
        <v>305</v>
      </c>
      <c r="D337" s="22" t="s">
        <v>494</v>
      </c>
      <c r="E337" s="134"/>
      <c r="F337" s="25">
        <v>48.8</v>
      </c>
      <c r="G337" s="27">
        <v>61.3</v>
      </c>
    </row>
    <row r="338" spans="1:7" s="1" customFormat="1" ht="14.25" customHeight="1" x14ac:dyDescent="0.3">
      <c r="A338" s="20">
        <v>0</v>
      </c>
      <c r="B338" s="120"/>
      <c r="C338" s="21">
        <v>12078</v>
      </c>
      <c r="D338" s="22" t="s">
        <v>492</v>
      </c>
      <c r="E338" s="134"/>
      <c r="F338" s="25">
        <v>43.6</v>
      </c>
      <c r="G338" s="27">
        <v>56.1</v>
      </c>
    </row>
    <row r="339" spans="1:7" ht="14.25" customHeight="1" x14ac:dyDescent="0.3">
      <c r="A339" s="20">
        <v>0</v>
      </c>
      <c r="B339" s="120"/>
      <c r="C339" s="21">
        <v>12078</v>
      </c>
      <c r="D339" s="22" t="s">
        <v>491</v>
      </c>
      <c r="E339" s="134"/>
      <c r="F339" s="25">
        <v>47.5</v>
      </c>
      <c r="G339" s="27">
        <v>60</v>
      </c>
    </row>
    <row r="340" spans="1:7" ht="14.25" customHeight="1" x14ac:dyDescent="0.3">
      <c r="A340" s="20">
        <v>270</v>
      </c>
      <c r="B340" s="112"/>
      <c r="C340" s="21" t="s">
        <v>306</v>
      </c>
      <c r="D340" s="22" t="s">
        <v>495</v>
      </c>
      <c r="E340" s="134"/>
      <c r="F340" s="27">
        <v>48.8</v>
      </c>
      <c r="G340" s="27">
        <v>61.3</v>
      </c>
    </row>
    <row r="341" spans="1:7" ht="14.25" customHeight="1" x14ac:dyDescent="0.3">
      <c r="A341" s="20">
        <v>100</v>
      </c>
      <c r="B341" s="112"/>
      <c r="C341" s="21" t="s">
        <v>307</v>
      </c>
      <c r="D341" s="22" t="s">
        <v>496</v>
      </c>
      <c r="E341" s="134"/>
      <c r="F341" s="27">
        <v>59.4</v>
      </c>
      <c r="G341" s="27">
        <v>71.900000000000006</v>
      </c>
    </row>
    <row r="342" spans="1:7" ht="14.25" customHeight="1" x14ac:dyDescent="0.3">
      <c r="A342" s="20">
        <v>400</v>
      </c>
      <c r="B342" s="112"/>
      <c r="C342" s="91" t="s">
        <v>323</v>
      </c>
      <c r="D342" s="22" t="s">
        <v>311</v>
      </c>
      <c r="E342" s="134"/>
      <c r="F342" s="27">
        <v>47.5</v>
      </c>
      <c r="G342" s="27">
        <v>60</v>
      </c>
    </row>
    <row r="343" spans="1:7" ht="14.25" customHeight="1" x14ac:dyDescent="0.3">
      <c r="A343" s="20">
        <v>15</v>
      </c>
      <c r="B343" s="112"/>
      <c r="C343" s="21" t="s">
        <v>312</v>
      </c>
      <c r="D343" s="16" t="s">
        <v>362</v>
      </c>
      <c r="E343" s="133"/>
      <c r="F343" s="27">
        <v>76</v>
      </c>
      <c r="G343" s="32" t="s">
        <v>313</v>
      </c>
    </row>
    <row r="344" spans="1:7" ht="14.25" customHeight="1" x14ac:dyDescent="0.3">
      <c r="A344" s="26">
        <v>250</v>
      </c>
      <c r="B344" s="112"/>
      <c r="C344" s="91" t="s">
        <v>308</v>
      </c>
      <c r="D344" s="16" t="s">
        <v>475</v>
      </c>
      <c r="E344" s="133"/>
      <c r="F344" s="27">
        <v>30.5</v>
      </c>
      <c r="G344" s="27">
        <v>43</v>
      </c>
    </row>
    <row r="345" spans="1:7" ht="14.25" customHeight="1" x14ac:dyDescent="0.3">
      <c r="A345" s="26">
        <v>0</v>
      </c>
      <c r="B345" s="120"/>
      <c r="C345" s="91" t="s">
        <v>426</v>
      </c>
      <c r="D345" s="16" t="s">
        <v>427</v>
      </c>
      <c r="E345" s="133"/>
      <c r="F345" s="27">
        <v>75</v>
      </c>
      <c r="G345" s="27">
        <v>87.1</v>
      </c>
    </row>
    <row r="346" spans="1:7" ht="14.25" customHeight="1" x14ac:dyDescent="0.3">
      <c r="A346" s="20">
        <v>0</v>
      </c>
      <c r="B346" s="112"/>
      <c r="C346" s="21" t="s">
        <v>309</v>
      </c>
      <c r="D346" s="16" t="s">
        <v>221</v>
      </c>
      <c r="E346" s="133"/>
      <c r="F346" s="27">
        <v>66</v>
      </c>
      <c r="G346" s="32" t="s">
        <v>313</v>
      </c>
    </row>
    <row r="347" spans="1:7" ht="14.25" customHeight="1" x14ac:dyDescent="0.3">
      <c r="F347" s="12"/>
    </row>
    <row r="348" spans="1:7" ht="14.25" customHeight="1" x14ac:dyDescent="0.3">
      <c r="A348" s="221" t="s">
        <v>517</v>
      </c>
      <c r="B348" s="221"/>
      <c r="C348" s="221"/>
      <c r="D348" s="221"/>
      <c r="E348" s="221"/>
      <c r="F348" s="221"/>
      <c r="G348" s="221"/>
    </row>
    <row r="349" spans="1:7" ht="14.25" customHeight="1" x14ac:dyDescent="0.3"/>
    <row r="350" spans="1:7" ht="14.25" customHeight="1" x14ac:dyDescent="0.3"/>
    <row r="351" spans="1:7" ht="14.25" customHeight="1" x14ac:dyDescent="0.3"/>
    <row r="352" spans="1:7" ht="14.25" customHeight="1" x14ac:dyDescent="0.3"/>
    <row r="353" spans="1:3" ht="14.25" customHeight="1" x14ac:dyDescent="0.3"/>
    <row r="354" spans="1:3" ht="14.25" customHeight="1" x14ac:dyDescent="0.3"/>
    <row r="355" spans="1:3" ht="14.25" customHeight="1" x14ac:dyDescent="0.3"/>
    <row r="356" spans="1:3" ht="14.25" customHeight="1" x14ac:dyDescent="0.3"/>
    <row r="357" spans="1:3" ht="14.25" customHeight="1" x14ac:dyDescent="0.3"/>
    <row r="359" spans="1:3" ht="14.25" customHeight="1" x14ac:dyDescent="0.3"/>
    <row r="368" spans="1:3" ht="13.95" customHeight="1" x14ac:dyDescent="0.3">
      <c r="A368" s="109"/>
      <c r="C368" s="63"/>
    </row>
  </sheetData>
  <sheetProtection selectLockedCells="1"/>
  <autoFilter ref="A16:F348" xr:uid="{00000000-0009-0000-0000-000000000000}"/>
  <sortState xmlns:xlrd2="http://schemas.microsoft.com/office/spreadsheetml/2017/richdata2" ref="A332:G346">
    <sortCondition ref="D332:D346"/>
  </sortState>
  <mergeCells count="25">
    <mergeCell ref="A348:G348"/>
    <mergeCell ref="A4:G4"/>
    <mergeCell ref="F6:G6"/>
    <mergeCell ref="F11:G11"/>
    <mergeCell ref="A5:G5"/>
    <mergeCell ref="A8:G8"/>
    <mergeCell ref="F9:G9"/>
    <mergeCell ref="A7:G7"/>
    <mergeCell ref="B6:D6"/>
    <mergeCell ref="A186:G186"/>
    <mergeCell ref="A13:B13"/>
    <mergeCell ref="C13:G13"/>
    <mergeCell ref="A138:G138"/>
    <mergeCell ref="A45:G45"/>
    <mergeCell ref="A152:G152"/>
    <mergeCell ref="A254:G254"/>
    <mergeCell ref="A10:G10"/>
    <mergeCell ref="A12:G12"/>
    <mergeCell ref="A15:G15"/>
    <mergeCell ref="A330:G330"/>
    <mergeCell ref="A266:G266"/>
    <mergeCell ref="A304:G304"/>
    <mergeCell ref="A267:G267"/>
    <mergeCell ref="A308:G308"/>
    <mergeCell ref="A29:G29"/>
  </mergeCells>
  <dataValidations count="2">
    <dataValidation type="whole" operator="greaterThanOrEqual" allowBlank="1" showInputMessage="1" showErrorMessage="1" sqref="B140:B150 B332:B346 B256:B265 B154:B184 B188:B252 B310:B328 B306 B47:B136 B269:B302 B17:B27 B31:B44" xr:uid="{00000000-0002-0000-0000-000000000000}">
      <formula1>0</formula1>
    </dataValidation>
    <dataValidation type="custom" allowBlank="1" showInputMessage="1" showErrorMessage="1" sqref="B7:E7" xr:uid="{5CEA54C8-E0DC-4754-A9BE-EE0B200FC01A}">
      <formula1>LEN(A2)&gt;0</formula1>
    </dataValidation>
  </dataValidations>
  <printOptions horizontalCentered="1"/>
  <pageMargins left="0.7" right="0.7" top="0.25" bottom="0.25" header="0.3" footer="0.3"/>
  <pageSetup orientation="portrait" r:id="rId1"/>
  <ignoredErrors>
    <ignoredError sqref="A186:D187 A254:D255 B329:D329 A152:D153 A267:D268 A308:D309 C347:D347 B253:D253 A349:D349 A330:D331 B185:D185 F186:G187 F254:G255 F329:G329 F151:G153 F267:G268 F308:G309 F347:G347 F330:G331 F185:G185 B151:D151 D363:D374 F349:G349 A363:C367 A369:C382 A350:D362 F350:G374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Date needed" error="Please enter a date in the format: dd/mm/yy" xr:uid="{00000000-0002-0000-0000-000004000000}">
          <x14:formula1>
            <xm:f>data!$B$1:$B$6</xm:f>
          </x14:formula1>
          <xm:sqref>F6:G7</xm:sqref>
        </x14:dataValidation>
        <x14:dataValidation type="list" allowBlank="1" showInputMessage="1" showErrorMessage="1" xr:uid="{E4FC6B28-F199-41F3-B51E-1B57D7E72BF2}">
          <x14:formula1>
            <xm:f>data!$A$1:$A$3</xm:f>
          </x14:formula1>
          <xm:sqref>F9:G9</xm:sqref>
        </x14:dataValidation>
        <x14:dataValidation type="list" allowBlank="1" showInputMessage="1" showErrorMessage="1" xr:uid="{00000000-0002-0000-0000-000001000000}">
          <x14:formula1>
            <xm:f>data!$A$1:$A$2</xm:f>
          </x14:formula1>
          <xm:sqref>F8</xm:sqref>
        </x14:dataValidation>
        <x14:dataValidation type="list" allowBlank="1" showInputMessage="1" showErrorMessage="1" xr:uid="{00000000-0002-0000-0000-000003000000}">
          <x14:formula1>
            <xm:f>data!$C$1:$C$9</xm:f>
          </x14:formula1>
          <xm:sqref>F11:G12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G15" sqref="G15"/>
    </sheetView>
  </sheetViews>
  <sheetFormatPr defaultColWidth="9.109375" defaultRowHeight="18" x14ac:dyDescent="0.35"/>
  <cols>
    <col min="1" max="1" width="15.109375" style="4" bestFit="1" customWidth="1"/>
    <col min="2" max="2" width="18.5546875" style="4" bestFit="1" customWidth="1"/>
    <col min="3" max="3" width="18.6640625" style="4" bestFit="1" customWidth="1"/>
    <col min="4" max="5" width="9.109375" style="2"/>
    <col min="6" max="6" width="11.5546875" style="2" bestFit="1" customWidth="1"/>
    <col min="7" max="16384" width="9.109375" style="2"/>
  </cols>
  <sheetData>
    <row r="1" spans="1:6" x14ac:dyDescent="0.35">
      <c r="A1" s="4" t="s">
        <v>345</v>
      </c>
      <c r="B1" s="7">
        <v>45831</v>
      </c>
      <c r="C1" s="39" t="s">
        <v>506</v>
      </c>
      <c r="F1" s="3"/>
    </row>
    <row r="2" spans="1:6" x14ac:dyDescent="0.35">
      <c r="A2" s="4" t="s">
        <v>346</v>
      </c>
      <c r="B2" s="7">
        <v>45832</v>
      </c>
      <c r="C2" s="39" t="s">
        <v>315</v>
      </c>
      <c r="F2" s="3"/>
    </row>
    <row r="3" spans="1:6" x14ac:dyDescent="0.35">
      <c r="B3" s="7">
        <v>45833</v>
      </c>
      <c r="C3" s="39" t="s">
        <v>317</v>
      </c>
      <c r="F3" s="3"/>
    </row>
    <row r="4" spans="1:6" x14ac:dyDescent="0.35">
      <c r="B4" s="7">
        <v>45834</v>
      </c>
      <c r="C4" s="39" t="s">
        <v>507</v>
      </c>
      <c r="F4" s="5"/>
    </row>
    <row r="5" spans="1:6" x14ac:dyDescent="0.35">
      <c r="B5" s="7">
        <v>45835</v>
      </c>
      <c r="C5" s="39" t="s">
        <v>316</v>
      </c>
      <c r="F5" s="5"/>
    </row>
    <row r="6" spans="1:6" x14ac:dyDescent="0.35">
      <c r="B6" s="6"/>
      <c r="C6" s="39" t="s">
        <v>318</v>
      </c>
      <c r="F6" s="5"/>
    </row>
    <row r="7" spans="1:6" x14ac:dyDescent="0.35">
      <c r="C7" s="39" t="s">
        <v>326</v>
      </c>
      <c r="F7" s="5"/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8CF736F302CC4681C74BFC8BFD8A96" ma:contentTypeVersion="5" ma:contentTypeDescription="Create a new document." ma:contentTypeScope="" ma:versionID="a1c705e2d19861a4dbd97921fd90bbc5">
  <xsd:schema xmlns:xsd="http://www.w3.org/2001/XMLSchema" xmlns:xs="http://www.w3.org/2001/XMLSchema" xmlns:p="http://schemas.microsoft.com/office/2006/metadata/properties" xmlns:ns3="d824db46-0dc5-49de-89a5-0e93db44c56e" targetNamespace="http://schemas.microsoft.com/office/2006/metadata/properties" ma:root="true" ma:fieldsID="c4bd93ac7afadd303c212f866fac4ab8" ns3:_="">
    <xsd:import namespace="d824db46-0dc5-49de-89a5-0e93db44c56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4db46-0dc5-49de-89a5-0e93db44c56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565B7D-6188-4143-9525-B1449D14A9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4E5C7D-2146-4707-864A-82BB0927D0F9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824db46-0dc5-49de-89a5-0e93db44c56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3E4F15-53AF-4D6F-8D35-A777DB9E3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24db46-0dc5-49de-89a5-0e93db44c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Rote Availability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Gilbert</dc:creator>
  <cp:lastModifiedBy>Stephanie Gilbert</cp:lastModifiedBy>
  <cp:lastPrinted>2025-06-10T22:23:45Z</cp:lastPrinted>
  <dcterms:created xsi:type="dcterms:W3CDTF">2024-07-17T23:31:54Z</dcterms:created>
  <dcterms:modified xsi:type="dcterms:W3CDTF">2025-06-18T20:48:20Z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0x010100A78CF736F302CC4681C74BFC8BFD8A96</vt:lpwstr>
  </property>
</Properties>
</file>