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olw\Downloads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23" i="1" l="1"/>
  <c r="D22" i="1"/>
  <c r="D23" i="1"/>
  <c r="C34" i="1"/>
  <c r="C35" i="1" s="1"/>
  <c r="D13" i="1"/>
  <c r="D33" i="1"/>
  <c r="D21" i="1"/>
  <c r="D20" i="1"/>
  <c r="D19" i="1"/>
  <c r="D18" i="1"/>
  <c r="D17" i="1"/>
  <c r="D12" i="1"/>
  <c r="D11" i="1"/>
  <c r="D6" i="1"/>
  <c r="B9" i="1" s="1"/>
  <c r="C9" i="1" s="1"/>
  <c r="D14" i="1" l="1"/>
  <c r="C26" i="1" s="1"/>
  <c r="C25" i="1"/>
  <c r="E17" i="1"/>
  <c r="C27" i="1" l="1"/>
  <c r="C28" i="1" s="1"/>
  <c r="C29" i="1" s="1"/>
</calcChain>
</file>

<file path=xl/sharedStrings.xml><?xml version="1.0" encoding="utf-8"?>
<sst xmlns="http://schemas.openxmlformats.org/spreadsheetml/2006/main" count="34" uniqueCount="30">
  <si>
    <t>Total Addressebal Market</t>
  </si>
  <si>
    <t>10 % Of Total Population</t>
  </si>
  <si>
    <t>10% of 10%</t>
  </si>
  <si>
    <t>Designer Cake</t>
  </si>
  <si>
    <t>Normal Cake</t>
  </si>
  <si>
    <t>Baking Academy</t>
  </si>
  <si>
    <t>Salary</t>
  </si>
  <si>
    <t>Monthly</t>
  </si>
  <si>
    <t>Annual</t>
  </si>
  <si>
    <t>Marketing</t>
  </si>
  <si>
    <t>Electricity</t>
  </si>
  <si>
    <t>Cake Inventory</t>
  </si>
  <si>
    <t>Expenses</t>
  </si>
  <si>
    <t>Income</t>
  </si>
  <si>
    <t>Annual Profit</t>
  </si>
  <si>
    <t>Minimum 10% of Projected</t>
  </si>
  <si>
    <t>Cost Per Lead</t>
  </si>
  <si>
    <t>TSM</t>
  </si>
  <si>
    <t>CPL @100</t>
  </si>
  <si>
    <t>Total Annual Spent</t>
  </si>
  <si>
    <t>Number of Leads</t>
  </si>
  <si>
    <t>1 Chef@30000</t>
  </si>
  <si>
    <t>1 Helper@15000</t>
  </si>
  <si>
    <t>Conversion Minimum@ 50%</t>
  </si>
  <si>
    <t>Average 500 Leads Per Month</t>
  </si>
  <si>
    <t>Rent</t>
  </si>
  <si>
    <t>Minimum Potential- Seventy Eight Lakh Annually</t>
  </si>
  <si>
    <t>Base Figure- Total Servicable Audience-Customers</t>
  </si>
  <si>
    <t>Current Population</t>
  </si>
  <si>
    <t>Financial Viability Model- Cloud Kitchen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</si>
</sst>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color theme="1"/>
      <name val="Bahnschrift SemiBold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/>
    <xf numFmtId="0" fontId="2" fillId="2" borderId="7" xfId="0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/>
    </xf>
    <xf numFmtId="0" fontId="0" fillId="0" borderId="8" xfId="0" applyBorder="1"/>
    <xf numFmtId="164" fontId="0" fillId="0" borderId="0" xfId="1" applyNumberFormat="1" applyFont="1" applyBorder="1"/>
    <xf numFmtId="164" fontId="0" fillId="0" borderId="9" xfId="1" applyNumberFormat="1" applyFont="1" applyBorder="1"/>
    <xf numFmtId="164" fontId="2" fillId="0" borderId="7" xfId="0" applyNumberFormat="1" applyFont="1" applyBorder="1"/>
    <xf numFmtId="164" fontId="2" fillId="0" borderId="7" xfId="1" applyNumberFormat="1" applyFont="1" applyBorder="1"/>
    <xf numFmtId="164" fontId="0" fillId="0" borderId="0" xfId="0" applyNumberFormat="1"/>
    <xf numFmtId="164" fontId="2" fillId="2" borderId="7" xfId="1" applyNumberFormat="1" applyFont="1" applyFill="1" applyBorder="1"/>
    <xf numFmtId="43" fontId="0" fillId="0" borderId="0" xfId="0" applyNumberFormat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164" fontId="2" fillId="3" borderId="7" xfId="1" applyNumberFormat="1" applyFont="1" applyFill="1" applyBorder="1"/>
    <xf numFmtId="164" fontId="2" fillId="2" borderId="7" xfId="1" applyNumberFormat="1" applyFont="1" applyFill="1" applyBorder="1" applyAlignment="1">
      <alignment horizontal="center"/>
    </xf>
    <xf numFmtId="164" fontId="2" fillId="3" borderId="10" xfId="1" applyNumberFormat="1" applyFont="1" applyFill="1" applyBorder="1" applyAlignment="1">
      <alignment horizontal="center"/>
    </xf>
    <xf numFmtId="164" fontId="2" fillId="3" borderId="7" xfId="1" applyNumberFormat="1" applyFont="1" applyFill="1" applyBorder="1" applyAlignment="1"/>
    <xf numFmtId="164" fontId="2" fillId="4" borderId="7" xfId="1" applyNumberFormat="1" applyFont="1" applyFill="1" applyBorder="1"/>
    <xf numFmtId="164" fontId="2" fillId="0" borderId="0" xfId="1" applyNumberFormat="1" applyFont="1"/>
    <xf numFmtId="164" fontId="2" fillId="5" borderId="7" xfId="1" applyNumberFormat="1" applyFont="1" applyFill="1" applyBorder="1"/>
    <xf numFmtId="164" fontId="2" fillId="0" borderId="0" xfId="1" applyNumberFormat="1" applyFont="1" applyBorder="1"/>
    <xf numFmtId="0" fontId="2" fillId="3" borderId="7" xfId="0" applyFont="1" applyFill="1" applyBorder="1"/>
    <xf numFmtId="164" fontId="2" fillId="0" borderId="13" xfId="1" applyNumberFormat="1" applyFont="1" applyBorder="1"/>
    <xf numFmtId="164" fontId="2" fillId="0" borderId="13" xfId="1" applyNumberFormat="1" applyFont="1" applyBorder="1" applyAlignment="1">
      <alignment horizontal="center"/>
    </xf>
    <xf numFmtId="164" fontId="0" fillId="0" borderId="8" xfId="1" applyNumberFormat="1" applyFont="1" applyBorder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2" fillId="3" borderId="10" xfId="1" applyNumberFormat="1" applyFont="1" applyFill="1" applyBorder="1" applyAlignment="1">
      <alignment horizontal="center"/>
    </xf>
    <xf numFmtId="164" fontId="2" fillId="3" borderId="15" xfId="1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tabSelected="1" zoomScale="140" zoomScaleNormal="140" workbookViewId="0">
      <selection activeCell="C7" sqref="C7"/>
    </sheetView>
  </sheetViews>
  <sheetFormatPr defaultRowHeight="15" x14ac:dyDescent="0.25"/>
  <cols>
    <col min="2" max="2" width="34" bestFit="1" customWidth="1"/>
    <col min="3" max="3" width="26.85546875" style="1" bestFit="1" customWidth="1"/>
    <col min="4" max="4" width="43.85546875" style="1" customWidth="1"/>
    <col min="5" max="5" width="10.5703125" bestFit="1" customWidth="1"/>
  </cols>
  <sheetData>
    <row r="1" spans="2:5" ht="15.75" thickBot="1" x14ac:dyDescent="0.3"/>
    <row r="2" spans="2:5" x14ac:dyDescent="0.25">
      <c r="B2" s="29" t="s">
        <v>29</v>
      </c>
      <c r="C2" s="30"/>
      <c r="D2" s="31"/>
    </row>
    <row r="3" spans="2:5" ht="15.75" thickBot="1" x14ac:dyDescent="0.3">
      <c r="B3" s="32"/>
      <c r="C3" s="33"/>
      <c r="D3" s="34"/>
    </row>
    <row r="4" spans="2:5" ht="15.75" thickBot="1" x14ac:dyDescent="0.3">
      <c r="B4" s="28"/>
    </row>
    <row r="5" spans="2:5" ht="15.75" thickBot="1" x14ac:dyDescent="0.3">
      <c r="B5" s="41" t="s">
        <v>28</v>
      </c>
      <c r="C5" s="42"/>
      <c r="D5" s="3" t="s">
        <v>0</v>
      </c>
    </row>
    <row r="6" spans="2:5" ht="15.75" thickBot="1" x14ac:dyDescent="0.3">
      <c r="B6" s="43">
        <v>2000000</v>
      </c>
      <c r="C6" s="44"/>
      <c r="D6" s="4">
        <f>B6+C6</f>
        <v>2000000</v>
      </c>
    </row>
    <row r="7" spans="2:5" ht="15.75" thickBot="1" x14ac:dyDescent="0.3">
      <c r="B7" s="5"/>
      <c r="C7" s="6"/>
      <c r="D7" s="7"/>
    </row>
    <row r="8" spans="2:5" ht="15.75" thickBot="1" x14ac:dyDescent="0.3">
      <c r="B8" s="2" t="s">
        <v>1</v>
      </c>
      <c r="C8" s="3" t="s">
        <v>2</v>
      </c>
      <c r="D8" s="3" t="s">
        <v>2</v>
      </c>
    </row>
    <row r="9" spans="2:5" ht="15.75" thickBot="1" x14ac:dyDescent="0.3">
      <c r="B9" s="8">
        <f>D6*10%</f>
        <v>200000</v>
      </c>
      <c r="C9" s="9">
        <f>B9*10%</f>
        <v>20000</v>
      </c>
      <c r="D9" s="9">
        <f>C9*10%</f>
        <v>2000</v>
      </c>
      <c r="E9" s="10"/>
    </row>
    <row r="10" spans="2:5" ht="15.75" thickBot="1" x14ac:dyDescent="0.3">
      <c r="B10" s="35" t="s">
        <v>27</v>
      </c>
      <c r="C10" s="36"/>
      <c r="D10" s="11">
        <v>2000</v>
      </c>
      <c r="E10" s="12"/>
    </row>
    <row r="11" spans="2:5" x14ac:dyDescent="0.25">
      <c r="B11" s="13" t="s">
        <v>3</v>
      </c>
      <c r="C11" s="13">
        <v>1600</v>
      </c>
      <c r="D11" s="13">
        <f>C11*D10</f>
        <v>3200000</v>
      </c>
    </row>
    <row r="12" spans="2:5" x14ac:dyDescent="0.25">
      <c r="B12" s="14" t="s">
        <v>4</v>
      </c>
      <c r="C12" s="14">
        <v>800</v>
      </c>
      <c r="D12" s="14">
        <f>C12*D10</f>
        <v>1600000</v>
      </c>
    </row>
    <row r="13" spans="2:5" ht="15.75" thickBot="1" x14ac:dyDescent="0.3">
      <c r="B13" s="15" t="s">
        <v>5</v>
      </c>
      <c r="C13" s="15">
        <v>60000</v>
      </c>
      <c r="D13" s="15">
        <f>C13*50</f>
        <v>3000000</v>
      </c>
    </row>
    <row r="14" spans="2:5" ht="15.75" thickBot="1" x14ac:dyDescent="0.3">
      <c r="B14" s="37" t="s">
        <v>26</v>
      </c>
      <c r="C14" s="38"/>
      <c r="D14" s="16">
        <f>SUM(D11:D13)</f>
        <v>7800000</v>
      </c>
    </row>
    <row r="15" spans="2:5" ht="15.75" thickBot="1" x14ac:dyDescent="0.3">
      <c r="B15" s="1"/>
    </row>
    <row r="16" spans="2:5" ht="15.75" thickBot="1" x14ac:dyDescent="0.3">
      <c r="B16" s="17" t="s">
        <v>6</v>
      </c>
      <c r="C16" s="17" t="s">
        <v>7</v>
      </c>
      <c r="D16" s="17" t="s">
        <v>8</v>
      </c>
    </row>
    <row r="17" spans="2:5" x14ac:dyDescent="0.25">
      <c r="B17" s="14" t="s">
        <v>21</v>
      </c>
      <c r="C17" s="14">
        <v>30000</v>
      </c>
      <c r="D17" s="14">
        <f>C17*12</f>
        <v>360000</v>
      </c>
      <c r="E17" s="39">
        <f>SUM(D17:D18)</f>
        <v>540000</v>
      </c>
    </row>
    <row r="18" spans="2:5" x14ac:dyDescent="0.25">
      <c r="B18" s="14" t="s">
        <v>22</v>
      </c>
      <c r="C18" s="14">
        <v>15000</v>
      </c>
      <c r="D18" s="14">
        <f t="shared" ref="D18:D22" si="0">C18*12</f>
        <v>180000</v>
      </c>
      <c r="E18" s="40"/>
    </row>
    <row r="19" spans="2:5" x14ac:dyDescent="0.25">
      <c r="B19" s="14" t="s">
        <v>9</v>
      </c>
      <c r="C19" s="14">
        <v>50000</v>
      </c>
      <c r="D19" s="14">
        <f t="shared" si="0"/>
        <v>600000</v>
      </c>
    </row>
    <row r="20" spans="2:5" x14ac:dyDescent="0.25">
      <c r="B20" s="14" t="s">
        <v>10</v>
      </c>
      <c r="C20" s="14">
        <v>4000</v>
      </c>
      <c r="D20" s="14">
        <f t="shared" si="0"/>
        <v>48000</v>
      </c>
    </row>
    <row r="21" spans="2:5" x14ac:dyDescent="0.25">
      <c r="B21" s="14" t="s">
        <v>11</v>
      </c>
      <c r="C21" s="14">
        <v>50000</v>
      </c>
      <c r="D21" s="14">
        <f t="shared" si="0"/>
        <v>600000</v>
      </c>
    </row>
    <row r="22" spans="2:5" ht="15.75" thickBot="1" x14ac:dyDescent="0.3">
      <c r="B22" s="27" t="s">
        <v>25</v>
      </c>
      <c r="C22" s="14">
        <v>20000</v>
      </c>
      <c r="D22" s="14">
        <f t="shared" si="0"/>
        <v>240000</v>
      </c>
    </row>
    <row r="23" spans="2:5" ht="15.75" thickBot="1" x14ac:dyDescent="0.3">
      <c r="B23" s="18" t="s">
        <v>12</v>
      </c>
      <c r="C23" s="19">
        <f>SUM(C17:C22)</f>
        <v>169000</v>
      </c>
      <c r="D23" s="16">
        <f>SUM(D17:D22)</f>
        <v>2028000</v>
      </c>
    </row>
    <row r="24" spans="2:5" ht="15.75" thickBot="1" x14ac:dyDescent="0.3"/>
    <row r="25" spans="2:5" ht="15.75" thickBot="1" x14ac:dyDescent="0.3">
      <c r="B25" s="20" t="s">
        <v>12</v>
      </c>
      <c r="C25" s="9">
        <f>D23</f>
        <v>2028000</v>
      </c>
      <c r="D25" s="21"/>
    </row>
    <row r="26" spans="2:5" ht="15.75" thickBot="1" x14ac:dyDescent="0.3">
      <c r="B26" s="22" t="s">
        <v>13</v>
      </c>
      <c r="C26" s="9">
        <f>D14</f>
        <v>7800000</v>
      </c>
      <c r="D26" s="21"/>
    </row>
    <row r="27" spans="2:5" ht="15.75" thickBot="1" x14ac:dyDescent="0.3">
      <c r="B27" s="16" t="s">
        <v>14</v>
      </c>
      <c r="C27" s="9">
        <f>C26-C25</f>
        <v>5772000</v>
      </c>
      <c r="D27" s="21"/>
    </row>
    <row r="28" spans="2:5" ht="15.75" thickBot="1" x14ac:dyDescent="0.3">
      <c r="B28" s="11" t="s">
        <v>7</v>
      </c>
      <c r="C28" s="9">
        <f>C27/12</f>
        <v>481000</v>
      </c>
      <c r="D28" s="21"/>
    </row>
    <row r="29" spans="2:5" ht="15.75" thickBot="1" x14ac:dyDescent="0.3">
      <c r="B29" s="22" t="s">
        <v>15</v>
      </c>
      <c r="C29" s="9">
        <f>C28*10%</f>
        <v>48100</v>
      </c>
      <c r="D29" s="21"/>
    </row>
    <row r="30" spans="2:5" ht="15.75" thickBot="1" x14ac:dyDescent="0.3">
      <c r="C30" s="23"/>
      <c r="D30" s="21"/>
    </row>
    <row r="31" spans="2:5" ht="15.75" thickBot="1" x14ac:dyDescent="0.3">
      <c r="C31" s="23"/>
      <c r="D31" s="17" t="s">
        <v>16</v>
      </c>
    </row>
    <row r="32" spans="2:5" ht="15.75" thickBot="1" x14ac:dyDescent="0.3">
      <c r="C32" s="3" t="s">
        <v>17</v>
      </c>
      <c r="D32" s="3" t="s">
        <v>18</v>
      </c>
    </row>
    <row r="33" spans="2:5" ht="15.75" thickBot="1" x14ac:dyDescent="0.3">
      <c r="B33" s="24" t="s">
        <v>9</v>
      </c>
      <c r="C33" s="9">
        <v>3500</v>
      </c>
      <c r="D33" s="25">
        <f>C33*100</f>
        <v>350000</v>
      </c>
    </row>
    <row r="34" spans="2:5" ht="15.75" thickBot="1" x14ac:dyDescent="0.3">
      <c r="B34" s="24" t="s">
        <v>19</v>
      </c>
      <c r="C34" s="9">
        <f>D19</f>
        <v>600000</v>
      </c>
      <c r="D34" s="25"/>
    </row>
    <row r="35" spans="2:5" ht="15.75" thickBot="1" x14ac:dyDescent="0.3">
      <c r="B35" s="24" t="s">
        <v>20</v>
      </c>
      <c r="C35" s="9">
        <f>C34/100</f>
        <v>6000</v>
      </c>
      <c r="D35" s="26" t="s">
        <v>24</v>
      </c>
      <c r="E35" s="10"/>
    </row>
    <row r="36" spans="2:5" ht="15.75" thickBot="1" x14ac:dyDescent="0.3">
      <c r="B36" s="24" t="s">
        <v>23</v>
      </c>
      <c r="C36" s="9">
        <v>3000</v>
      </c>
      <c r="D36" s="15"/>
    </row>
    <row r="38" spans="2:5" x14ac:dyDescent="0.25">
      <c r="C38" s="21"/>
    </row>
  </sheetData>
  <mergeCells count="6">
    <mergeCell ref="B2:D3"/>
    <mergeCell ref="B10:C10"/>
    <mergeCell ref="B14:C14"/>
    <mergeCell ref="E17:E18"/>
    <mergeCell ref="B5:C5"/>
    <mergeCell ref="B6:C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Amol Wankhede</dc:creator>
  <cp:lastModifiedBy>Amol Wankhede</cp:lastModifiedBy>
  <dcterms:created xsi:type="dcterms:W3CDTF">2025-05-30T11:25:23Z</dcterms:created>
  <dcterms:modified xsi:type="dcterms:W3CDTF">2025-07-23T09:00:13Z</dcterms:modified>
</cp:coreProperties>
</file>