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Thiago\Downloads\"/>
    </mc:Choice>
  </mc:AlternateContent>
  <xr:revisionPtr revIDLastSave="0" documentId="8_{1089FE41-F9EC-48F8-84A2-5867EA84E62F}" xr6:coauthVersionLast="47" xr6:coauthVersionMax="47" xr10:uidLastSave="{00000000-0000-0000-0000-000000000000}"/>
  <bookViews>
    <workbookView xWindow="-108" yWindow="-108" windowWidth="23256" windowHeight="12456" tabRatio="893" activeTab="3" xr2:uid="{00000000-000D-0000-FFFF-FFFF00000000}"/>
  </bookViews>
  <sheets>
    <sheet name="DASN-SIMEI" sheetId="15" r:id="rId1"/>
    <sheet name="Lembretes &amp; Obrigações" sheetId="17" r:id="rId2"/>
    <sheet name="Consolidação Total" sheetId="13" r:id="rId3"/>
    <sheet name="Janeiro" sheetId="1" r:id="rId4"/>
    <sheet name="Fevereiro" sheetId="2" r:id="rId5"/>
    <sheet name="Março" sheetId="3" r:id="rId6"/>
    <sheet name="Abril" sheetId="4" r:id="rId7"/>
    <sheet name="Maio" sheetId="5" r:id="rId8"/>
    <sheet name="Junho" sheetId="6" r:id="rId9"/>
    <sheet name="Julho" sheetId="7" r:id="rId10"/>
    <sheet name="Agosto" sheetId="8" r:id="rId11"/>
    <sheet name="Setembro" sheetId="9" r:id="rId12"/>
    <sheet name="Outubro" sheetId="10" r:id="rId13"/>
    <sheet name="Novembro" sheetId="11" r:id="rId14"/>
    <sheet name="Dezembro" sheetId="12" r:id="rId15"/>
    <sheet name="Reforma Tributária" sheetId="16" r:id="rId16"/>
    <sheet name="Consolidação Mensal" sheetId="14" r:id="rId17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D12" i="15"/>
  <c r="D11" i="15"/>
  <c r="B17" i="14"/>
  <c r="D27" i="13"/>
  <c r="D26" i="13"/>
  <c r="D25" i="13"/>
  <c r="D24" i="13"/>
  <c r="G19" i="13"/>
  <c r="F19" i="13"/>
  <c r="G18" i="13"/>
  <c r="F18" i="13"/>
  <c r="G17" i="13"/>
  <c r="F17" i="13"/>
  <c r="G16" i="13"/>
  <c r="F16" i="13"/>
  <c r="D16" i="13"/>
  <c r="C16" i="13"/>
  <c r="I16" i="13" s="1"/>
  <c r="G15" i="13"/>
  <c r="F15" i="13"/>
  <c r="G14" i="13"/>
  <c r="F14" i="13"/>
  <c r="G13" i="13"/>
  <c r="F13" i="13"/>
  <c r="D13" i="13"/>
  <c r="C13" i="13"/>
  <c r="I13" i="13" s="1"/>
  <c r="G12" i="13"/>
  <c r="F12" i="13"/>
  <c r="G11" i="13"/>
  <c r="F11" i="13"/>
  <c r="E11" i="13"/>
  <c r="D11" i="13"/>
  <c r="G10" i="13"/>
  <c r="F10" i="13"/>
  <c r="C10" i="13"/>
  <c r="I10" i="13" s="1"/>
  <c r="G9" i="13"/>
  <c r="F9" i="13"/>
  <c r="D9" i="13"/>
  <c r="G8" i="13"/>
  <c r="G20" i="13" s="1"/>
  <c r="F8" i="13"/>
  <c r="G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E4" i="12"/>
  <c r="E19" i="13" s="1"/>
  <c r="C4" i="12"/>
  <c r="D19" i="13" s="1"/>
  <c r="A4" i="12"/>
  <c r="C19" i="13" s="1"/>
  <c r="I19" i="13" s="1"/>
  <c r="G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E4" i="11"/>
  <c r="E18" i="13" s="1"/>
  <c r="C4" i="11"/>
  <c r="D18" i="13" s="1"/>
  <c r="A4" i="11"/>
  <c r="C18" i="13" s="1"/>
  <c r="I18" i="13" s="1"/>
  <c r="G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E4" i="10"/>
  <c r="E17" i="13" s="1"/>
  <c r="C4" i="10"/>
  <c r="D17" i="13" s="1"/>
  <c r="A4" i="10"/>
  <c r="C14" i="14" s="1"/>
  <c r="G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E4" i="9"/>
  <c r="E16" i="13" s="1"/>
  <c r="C4" i="9"/>
  <c r="A4" i="9"/>
  <c r="C13" i="14" s="1"/>
  <c r="G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E4" i="8"/>
  <c r="E15" i="13" s="1"/>
  <c r="C4" i="8"/>
  <c r="D15" i="13" s="1"/>
  <c r="A4" i="8"/>
  <c r="C15" i="13" s="1"/>
  <c r="I15" i="13" s="1"/>
  <c r="G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E4" i="7"/>
  <c r="E14" i="13" s="1"/>
  <c r="C4" i="7"/>
  <c r="D14" i="13" s="1"/>
  <c r="A4" i="7"/>
  <c r="C11" i="14" s="1"/>
  <c r="G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E4" i="6"/>
  <c r="E13" i="13" s="1"/>
  <c r="C4" i="6"/>
  <c r="A4" i="6"/>
  <c r="C10" i="14" s="1"/>
  <c r="G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E4" i="5"/>
  <c r="E12" i="13" s="1"/>
  <c r="C4" i="5"/>
  <c r="D12" i="13" s="1"/>
  <c r="A4" i="5"/>
  <c r="C12" i="13" s="1"/>
  <c r="I12" i="13" s="1"/>
  <c r="G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E4" i="4"/>
  <c r="C4" i="4"/>
  <c r="A4" i="4"/>
  <c r="C8" i="14" s="1"/>
  <c r="G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E4" i="3"/>
  <c r="E10" i="13" s="1"/>
  <c r="C4" i="3"/>
  <c r="D10" i="13" s="1"/>
  <c r="A4" i="3"/>
  <c r="C7" i="14" s="1"/>
  <c r="G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E4" i="2"/>
  <c r="E9" i="13" s="1"/>
  <c r="C4" i="2"/>
  <c r="A4" i="2"/>
  <c r="I4" i="2" s="1"/>
  <c r="H9" i="13" s="1"/>
  <c r="G38" i="1"/>
  <c r="E4" i="1"/>
  <c r="E8" i="13" s="1"/>
  <c r="C4" i="1"/>
  <c r="D8" i="13" s="1"/>
  <c r="A4" i="1"/>
  <c r="C5" i="14" s="1"/>
  <c r="F20" i="13" l="1"/>
  <c r="D28" i="13"/>
  <c r="D13" i="15"/>
  <c r="D11" i="14"/>
  <c r="F11" i="14"/>
  <c r="E11" i="14"/>
  <c r="F10" i="14"/>
  <c r="E10" i="14"/>
  <c r="D10" i="14"/>
  <c r="D8" i="14"/>
  <c r="F8" i="14"/>
  <c r="E8" i="14"/>
  <c r="F7" i="14"/>
  <c r="E7" i="14"/>
  <c r="D7" i="14"/>
  <c r="D5" i="14"/>
  <c r="F5" i="14"/>
  <c r="E5" i="14"/>
  <c r="E20" i="13"/>
  <c r="D20" i="13"/>
  <c r="C4" i="13"/>
  <c r="D14" i="14"/>
  <c r="F14" i="14"/>
  <c r="E14" i="14"/>
  <c r="F13" i="14"/>
  <c r="E13" i="14"/>
  <c r="D13" i="14"/>
  <c r="C14" i="13"/>
  <c r="I14" i="13" s="1"/>
  <c r="C9" i="13"/>
  <c r="I9" i="13" s="1"/>
  <c r="E4" i="13"/>
  <c r="C6" i="14"/>
  <c r="C9" i="14"/>
  <c r="C12" i="14"/>
  <c r="C15" i="14"/>
  <c r="I4" i="1"/>
  <c r="H8" i="13" s="1"/>
  <c r="I4" i="3"/>
  <c r="H10" i="13" s="1"/>
  <c r="I4" i="4"/>
  <c r="H11" i="13" s="1"/>
  <c r="I4" i="5"/>
  <c r="H12" i="13" s="1"/>
  <c r="I4" i="6"/>
  <c r="H13" i="13" s="1"/>
  <c r="I4" i="7"/>
  <c r="H14" i="13" s="1"/>
  <c r="I4" i="8"/>
  <c r="H15" i="13" s="1"/>
  <c r="I4" i="9"/>
  <c r="H16" i="13" s="1"/>
  <c r="I4" i="10"/>
  <c r="H17" i="13" s="1"/>
  <c r="I4" i="11"/>
  <c r="H18" i="13" s="1"/>
  <c r="I4" i="12"/>
  <c r="H19" i="13" s="1"/>
  <c r="C11" i="13"/>
  <c r="I11" i="13" s="1"/>
  <c r="C8" i="13"/>
  <c r="C16" i="14"/>
  <c r="C17" i="13"/>
  <c r="I17" i="13" s="1"/>
  <c r="D13" i="17"/>
  <c r="D14" i="17" l="1"/>
  <c r="A15" i="17" s="1"/>
  <c r="F15" i="14"/>
  <c r="E15" i="14"/>
  <c r="D15" i="14"/>
  <c r="F12" i="14"/>
  <c r="E12" i="14"/>
  <c r="D12" i="14"/>
  <c r="F9" i="14"/>
  <c r="E9" i="14"/>
  <c r="D9" i="14"/>
  <c r="F6" i="14"/>
  <c r="E6" i="14"/>
  <c r="D6" i="14"/>
  <c r="C17" i="14"/>
  <c r="F16" i="14"/>
  <c r="E16" i="14"/>
  <c r="D16" i="14"/>
  <c r="C20" i="13"/>
  <c r="H20" i="13" s="1"/>
  <c r="I8" i="13"/>
  <c r="A4" i="13"/>
  <c r="I4" i="13" l="1"/>
  <c r="G4" i="13"/>
  <c r="D12" i="17" s="1"/>
  <c r="D10" i="15"/>
  <c r="A15" i="15" s="1"/>
  <c r="G25" i="13"/>
  <c r="G24" i="13"/>
  <c r="G26" i="13"/>
  <c r="G27" i="13"/>
  <c r="E17" i="14"/>
  <c r="D17" i="14"/>
  <c r="D11" i="17" l="1"/>
  <c r="A5" i="13"/>
  <c r="G2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Thiago</author>
  </authors>
  <commentList>
    <comment ref="H2" authorId="0" shapeId="0" xr:uid="{E13EBFD6-7FA8-43C0-8340-BFEE2D68E91E}">
      <text>
        <r>
          <rPr>
            <b/>
            <sz val="9"/>
            <color indexed="81"/>
            <rFont val="Segoe UI"/>
          </rPr>
          <t>Thiago:</t>
        </r>
        <r>
          <rPr>
            <sz val="9"/>
            <color indexed="81"/>
            <rFont val="Segoe UI"/>
          </rPr>
          <t xml:space="preserve">
Esses dados são preenchidos de forma automatica, faça apenas o controle mensal nas planilhas de JAN a DEZ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Thiago</author>
  </authors>
  <commentList>
    <comment ref="H3" authorId="0" shapeId="0" xr:uid="{46C3CB79-29A7-48A0-9E35-14E95B291D6F}">
      <text>
        <r>
          <rPr>
            <b/>
            <sz val="9"/>
            <color indexed="81"/>
            <rFont val="Segoe UI"/>
          </rPr>
          <t>Thiago:</t>
        </r>
        <r>
          <rPr>
            <sz val="9"/>
            <color indexed="81"/>
            <rFont val="Segoe UI"/>
          </rPr>
          <t xml:space="preserve">
Esses dados são preenchidos de forma automatica, faça apenas o controle mensal nas planilhas de JAN a DEZ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Thiago</author>
  </authors>
  <commentList>
    <comment ref="L1" authorId="0" shapeId="0" xr:uid="{07FA99E7-7022-4B80-BA83-1B9CC8FF261A}">
      <text>
        <r>
          <rPr>
            <b/>
            <sz val="9"/>
            <color indexed="81"/>
            <rFont val="Segoe UI"/>
          </rPr>
          <t>Thiago:</t>
        </r>
        <r>
          <rPr>
            <sz val="9"/>
            <color indexed="81"/>
            <rFont val="Segoe UI"/>
          </rPr>
          <t xml:space="preserve">
Esses dados são preenchidos de forma automatica, faça apenas o controle mensal nas planilhas de JAN a DEZ</t>
        </r>
      </text>
    </comment>
  </commentList>
</comments>
</file>

<file path=xl/sharedStrings.xml><?xml version="1.0" encoding="utf-8"?>
<sst xmlns="http://schemas.openxmlformats.org/spreadsheetml/2006/main" count="377" uniqueCount="151">
  <si>
    <t>Controle de Faturamento MEI</t>
  </si>
  <si>
    <t>FATURAMENTO DO MÊS</t>
  </si>
  <si>
    <t>TOTAL RECEBIDO</t>
  </si>
  <si>
    <t>A RECEBER</t>
  </si>
  <si>
    <t>LIMITE MENSAL</t>
  </si>
  <si>
    <t>% DO LIMITE USADO</t>
  </si>
  <si>
    <t>Nº</t>
  </si>
  <si>
    <t>Data</t>
  </si>
  <si>
    <t>Mês/Ano</t>
  </si>
  <si>
    <t>Descrição/Cliente</t>
  </si>
  <si>
    <t>Categoria</t>
  </si>
  <si>
    <t>Status</t>
  </si>
  <si>
    <t>Valor R$</t>
  </si>
  <si>
    <t>Forma de Pagamento</t>
  </si>
  <si>
    <t>NF/Recibo</t>
  </si>
  <si>
    <t>Observações</t>
  </si>
  <si>
    <t>TOTAL GERAL</t>
  </si>
  <si>
    <t>⚠️ Atenção: o limite anual do MEI é de R$ 81.000,00 (R$ 6.750,00/mês). Ultrapassar esse limite pode acarretar desenquadramento do regime MEI.</t>
  </si>
  <si>
    <t>Visão Anual Consolidada — Controle de Faturamento MEI</t>
  </si>
  <si>
    <t>FATURAMENTO TOTAL</t>
  </si>
  <si>
    <t>SALDO PARA O LIMITE</t>
  </si>
  <si>
    <t>% DO LIMITE ANUAL</t>
  </si>
  <si>
    <t>Mês</t>
  </si>
  <si>
    <t>Faturado</t>
  </si>
  <si>
    <t>Recebido</t>
  </si>
  <si>
    <t>A Receber</t>
  </si>
  <si>
    <t>Cancelado</t>
  </si>
  <si>
    <t>Nº Lanç.</t>
  </si>
  <si>
    <t>% do Limite</t>
  </si>
  <si>
    <t>Observação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</si>
  <si>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</si>
  <si>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</si>
  <si>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</si>
  <si>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</si>
  <si>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</si>
  <si>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</si>
  <si>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</si>
  <si>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</si>
  <si>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</si>
  <si>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</si>
  <si>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</si>
  <si>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</si>
  <si>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ANUAL</t>
  </si>
  <si>
    <t>RESUMO POR CATEGORIA</t>
  </si>
  <si>
    <t>Total R$</t>
  </si>
  <si>
    <t>% do Faturamento Total</t>
  </si>
  <si>
    <t>Serviços</t>
  </si>
  <si>
    <t>Produtos</t>
  </si>
  <si>
    <t>Comissões</t>
  </si>
  <si>
    <t>Outros</t>
  </si>
  <si>
    <t>TOTAL</t>
  </si>
  <si>
    <t>Fonte: somatório automático das 12 abas mensais. Mantenha os lançamentos mensais atualizados para que esta consolidação reflita sempre a situação real do seu MEI.</t>
  </si>
  <si>
    <t>CONSOLIDAÇÃO MENSAL — EVOLUÇÃO DO FATURAMENTO</t>
  </si>
  <si>
    <t>Meta Mensal</t>
  </si>
  <si>
    <t>Realizado</t>
  </si>
  <si>
    <t>Diferença</t>
  </si>
  <si>
    <t>% Atingido</t>
  </si>
  <si>
    <t>TOTAL / MÉDIA</t>
  </si>
  <si>
    <t>Os valores de Realizado são atualizados automaticamente a partir dos lançamentos de cada aba mensal.</t>
  </si>
  <si>
    <t>DASN-SIMEI — Declaração Anual do Simples Nacional (MEI)</t>
  </si>
  <si>
    <t>📋  Dados do MEI (preenchimento manual)</t>
  </si>
  <si>
    <t>Ano de referência:</t>
  </si>
  <si>
    <t>CNPJ do MEI:</t>
  </si>
  <si>
    <t>00.000.000/0001-00</t>
  </si>
  <si>
    <t>Teve empregado no ano?</t>
  </si>
  <si>
    <t>Não</t>
  </si>
  <si>
    <t>💰  Receita Bruta do Ano (auxiliar automático — puxado da Consolidação)</t>
  </si>
  <si>
    <t>Receita Bruta Total do Ano:</t>
  </si>
  <si>
    <t>Receita Bruta — Comércio/Indústria (Produtos):</t>
  </si>
  <si>
    <t>Receita Bruta — Prestação de Serviços (Serviços + Comissões + Outros):</t>
  </si>
  <si>
    <t>Soma de verificação (deve ser igual à Receita Bruta Total):</t>
  </si>
  <si>
    <t>✅  Checklist de Documentos Necessários Antes de Declarar</t>
  </si>
  <si>
    <t>Comprovantes de pagamento de todos os DAS do ano</t>
  </si>
  <si>
    <t>Pendente</t>
  </si>
  <si>
    <t>Relatório consolidado de receitas brutas (aba Consolidação Total desta planilha)</t>
  </si>
  <si>
    <t>Notas fiscais e recibos emitidos no ano</t>
  </si>
  <si>
    <t>Extratos bancários do período</t>
  </si>
  <si>
    <t>Informações sobre contratação de empregado, se houver</t>
  </si>
  <si>
    <t>CNPJ e dados cadastrais atualizados no Portal do Empreendedor</t>
  </si>
  <si>
    <t>📅 Prazo de entrega: até 31 de maio de cada ano (referente ao ano-calendário anterior). Multa mínima por atraso: R$ 50,00.</t>
  </si>
  <si>
    <t>🔗 Declarar oficialmente no Portal do Empreendedor:</t>
  </si>
  <si>
    <t>Portal do Empreendedor</t>
  </si>
  <si>
    <t>⚠️ Este formulário é apenas um auxiliar. A declaração oficial deve ser feita no Portal do Empreendedor.</t>
  </si>
  <si>
    <t>REFORMA TRIBUTÁRIA — O que muda para o MEI</t>
  </si>
  <si>
    <t>Informações atualizadas em: junho/2026</t>
  </si>
  <si>
    <t>✅ Bloco 1 — O MEI continua existindo</t>
  </si>
  <si>
    <t>O Simples Nacional para o MEI foi mantido, assim como o pagamento mensal do DAS-MEI. Além disso, o MEI ficou isento da cobrança do novo IBS (Imposto sobre Bens e Serviços) e da CBS (Contribuição sobre Bens e Serviços), os dois tributos que substituirão PIS, Cofins, ICMS e ISS na reforma.</t>
  </si>
  <si>
    <t>🧾 Bloco 2 — Nota Fiscal obrigatória (CONFIRMADO)</t>
  </si>
  <si>
    <t>A partir de 1º de janeiro de 2027, a emissão de nota fiscal eletrônica (NF-e) passa a ser obrigatória para todas as vendas e serviços do MEI, inclusive para vendas a pessoas físicas. Atualmente a emissão já é obrigatória apenas para vendas a pessoa jurídica. Durante 2026, os campos de IBS e CBS nas notas fiscais ainda são dispensados para o MEI.</t>
  </si>
  <si>
    <t>🗓️ Bloco 3 — Cronograma da Transição</t>
  </si>
  <si>
    <t>2026: ano de testes, com alíquotas simbólicas de IBS e CBS.
2027: a CBS substitui o PIS/Cofins e a nota fiscal passa a ser obrigatória para o MEI.
2029: o IBS começa a substituir o ICMS e o ISS, em transição gradual.
2033: conclusão da transição para o novo sistema tributário.</t>
  </si>
  <si>
    <t>🆕 Bloco 4 — Nanoempreendedor (APROVADO)</t>
  </si>
  <si>
    <t>Foi aprovada uma nova categoria, o Nanoempreendedor, destinada a quem fatura até R$ 40.500,00 por ano (metade do limite do MEI). Essa categoria também é isenta da cobrança de IBS e CBS.</t>
  </si>
  <si>
    <t>💬 Bloco 5 — Em discussão (ainda não aprovado)</t>
  </si>
  <si>
    <t>Ainda estão em discussão no Congresso: a elevação do limite anual do MEI de R$ 81.000,00 para R$ 144.000,00; a criação da categoria "Super MEI"; e a correção automática e anual do limite do MEI pelo IPCA. Nenhuma dessas propostas está confirmada até o momento.</t>
  </si>
  <si>
    <t>💳 Bloco 6 — Split Payment</t>
  </si>
  <si>
    <t>O Split Payment é o novo modelo de recolhimento em que o imposto devido é retido automaticamente no momento do pagamento da venda ou serviço, sendo recolhido direto para o governo. O objetivo é reduzir a sonegação fiscal e simplificar a fiscalização.</t>
  </si>
  <si>
    <t>⚠️ Bloco 7 — Alerta importante</t>
  </si>
  <si>
    <t>As informações desta aba são baseadas na Lei Complementar 214/2025 e em fontes oficiais disponíveis até a data de atualização indicada. Como a reforma tributária ainda está em implementação, mudanças podem ocorrer. Consulte sempre o seu contador antes de tomar decisões.</t>
  </si>
  <si>
    <t>🔗 Fonte oficial — Ministério da Fazenda:</t>
  </si>
  <si>
    <t>Reforma Tributária — Ministério da Fazenda</t>
  </si>
  <si>
    <t>LEMBRETES &amp; OBRIGAÇÕES DO MEI</t>
  </si>
  <si>
    <t>Painel de obrigações, alertas automáticos e contatos</t>
  </si>
  <si>
    <t>📅  Calendário de Obrigações</t>
  </si>
  <si>
    <t>Obrigação</t>
  </si>
  <si>
    <t>Vencimento</t>
  </si>
  <si>
    <t>DAS mensal</t>
  </si>
  <si>
    <t>Dia 20 de cada mês</t>
  </si>
  <si>
    <t>Pague pelo PGMEI ou pelo aplicativo App MEI.</t>
  </si>
  <si>
    <t>DASN-SIMEI (declaração anual)</t>
  </si>
  <si>
    <t>Até 31 de maio</t>
  </si>
  <si>
    <t>Obrigatória mesmo sem faturamento no ano.</t>
  </si>
  <si>
    <t>Atualização cadastral</t>
  </si>
  <si>
    <t>Quando necessário</t>
  </si>
  <si>
    <t>Sempre que mudar endereço, atividade ou dados pessoais.</t>
  </si>
  <si>
    <t>🔔  Alertas Automáticos (puxados da Consolidação Total)</t>
  </si>
  <si>
    <t>% do limite anual já utilizado:</t>
  </si>
  <si>
    <t>Valor restante até o limite anual:</t>
  </si>
  <si>
    <t>Meses com lançamento registrado:</t>
  </si>
  <si>
    <t>Projeção de faturamento anual (ritmo atual):</t>
  </si>
  <si>
    <t>✅  Checklist Mensal</t>
  </si>
  <si>
    <t>Emitiu todas as notas fiscais do mês?</t>
  </si>
  <si>
    <t>Pagou o DAS do mês?</t>
  </si>
  <si>
    <t>Lançou todos os recebimentos na planilha?</t>
  </si>
  <si>
    <t>Guardou os comprovantes e recibos do mês?</t>
  </si>
  <si>
    <t>🔗  Links Úteis</t>
  </si>
  <si>
    <t>PGMEI — Gerar DAS</t>
  </si>
  <si>
    <t>Receita Federal</t>
  </si>
  <si>
    <t>Portal do Simples Nacional</t>
  </si>
  <si>
    <t>👤  Meu Contador</t>
  </si>
  <si>
    <t>Nome:</t>
  </si>
  <si>
    <t>E-mail:</t>
  </si>
  <si>
    <t>WhatsApp:</t>
  </si>
  <si>
    <t>Thiago Rodrigues Santos Freitas</t>
  </si>
  <si>
    <t>(31) 9 8276-6720</t>
  </si>
  <si>
    <t>Formulário auxiliar de preenchimento — ano-calendário 2026</t>
  </si>
  <si>
    <t>JANEIRO / 2026</t>
  </si>
  <si>
    <t>FEVEREIRO / 2026</t>
  </si>
  <si>
    <t>MARÇO / 2026</t>
  </si>
  <si>
    <t>ABRIL / 2026</t>
  </si>
  <si>
    <t>MAIO / 2026</t>
  </si>
  <si>
    <t>JUNHO / 2026</t>
  </si>
  <si>
    <t>JULHO / 2026</t>
  </si>
  <si>
    <t>AGOSTO / 2026</t>
  </si>
  <si>
    <t>SETEMBRO / 2026</t>
  </si>
  <si>
    <t>OUTUBRO / 2026</t>
  </si>
  <si>
    <t>NOVEMBRO / 2026</t>
  </si>
  <si>
    <t>DEZEMBRO / 2026</t>
  </si>
  <si>
    <t>CONSOLIDAÇÃO TOTAL — 2026</t>
  </si>
  <si>
    <t>Meta mensal (R$ 6.750,00) vs Realizado — Ano 2026</t>
  </si>
  <si>
    <t>thiago@trscontador.com.br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</si>
</sst>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0.0%"/>
  </numFmts>
  <fonts count="27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10"/>
      <color rgb="FFFFFFFF"/>
      <name val="Arial"/>
      <charset val="1"/>
    </font>
    <font>
      <b/>
      <sz val="9"/>
      <color rgb="FFFFFFFF"/>
      <name val="Arial"/>
      <charset val="1"/>
    </font>
    <font>
      <b/>
      <sz val="14"/>
      <color rgb="FF1B5E20"/>
      <name val="Arial"/>
      <charset val="1"/>
    </font>
    <font>
      <b/>
      <sz val="14"/>
      <color rgb="FF2E7D32"/>
      <name val="Arial"/>
      <charset val="1"/>
    </font>
    <font>
      <b/>
      <sz val="14"/>
      <color rgb="FFE65100"/>
      <name val="Arial"/>
      <charset val="1"/>
    </font>
    <font>
      <b/>
      <sz val="14"/>
      <color rgb="FF0D47A1"/>
      <name val="Arial"/>
      <charset val="1"/>
    </font>
    <font>
      <b/>
      <sz val="14"/>
      <color rgb="FF37474F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b/>
      <sz val="11"/>
      <color rgb="FFFFFFFF"/>
      <name val="Arial"/>
      <charset val="1"/>
    </font>
    <font>
      <i/>
      <sz val="9"/>
      <color rgb="FFB71C1C"/>
      <name val="Arial"/>
      <charset val="1"/>
    </font>
    <font>
      <b/>
      <sz val="10"/>
      <color rgb="FF37474F"/>
      <name val="Arial"/>
      <charset val="1"/>
    </font>
    <font>
      <b/>
      <sz val="12"/>
      <color rgb="FFFFFFFF"/>
      <name val="Arial"/>
      <charset val="1"/>
    </font>
    <font>
      <i/>
      <sz val="9"/>
      <color rgb="FF37474F"/>
      <name val="Arial"/>
      <charset val="1"/>
    </font>
    <font>
      <b/>
      <sz val="15"/>
      <color rgb="FFFFFFFF"/>
      <name val="Arial"/>
      <charset val="1"/>
    </font>
    <font>
      <b/>
      <sz val="10"/>
      <color rgb="FF000000"/>
      <name val="Arial"/>
      <charset val="1"/>
    </font>
    <font>
      <b/>
      <sz val="10"/>
      <color rgb="FF1B5E20"/>
      <name val="Arial"/>
      <charset val="1"/>
    </font>
    <font>
      <b/>
      <sz val="10"/>
      <color rgb="FFE65100"/>
      <name val="Arial"/>
      <charset val="1"/>
    </font>
    <font>
      <b/>
      <u/>
      <sz val="10"/>
      <color rgb="FF0D47A1"/>
      <name val="Arial"/>
      <charset val="1"/>
    </font>
    <font>
      <b/>
      <i/>
      <sz val="10"/>
      <color rgb="FFB71C1C"/>
      <name val="Arial"/>
      <charset val="1"/>
    </font>
    <font>
      <b/>
      <sz val="11"/>
      <color rgb="FF5D4037"/>
      <name val="Arial"/>
      <charset val="1"/>
    </font>
    <font>
      <sz val="10"/>
      <color rgb="FF5D4037"/>
      <name val="Arial"/>
      <charset val="1"/>
    </font>
    <font>
      <u/>
      <sz val="11"/>
      <color theme="10"/>
      <name val="Calibri"/>
      <family val="2"/>
      <charset val="1"/>
    </font>
    <font>
      <sz val="9"/>
      <color indexed="81"/>
      <name val="Segoe UI"/>
    </font>
    <font>
      <b/>
      <sz val="9"/>
      <color indexed="81"/>
      <name val="Segoe UI"/>
    </font>
  </fonts>
  <fills count="16">
    <fill>
      <patternFill patternType="none"/>
    </fill>
    <fill>
      <patternFill patternType="gray125"/>
    </fill>
    <fill>
      <patternFill patternType="solid">
        <fgColor rgb="FF1B5E20"/>
        <bgColor rgb="FF2E7D32"/>
      </patternFill>
    </fill>
    <fill>
      <patternFill patternType="solid">
        <fgColor rgb="FF2E7D32"/>
        <bgColor rgb="FF1B5E20"/>
      </patternFill>
    </fill>
    <fill>
      <patternFill patternType="solid">
        <fgColor rgb="FFE65100"/>
        <bgColor rgb="FFC0504D"/>
      </patternFill>
    </fill>
    <fill>
      <patternFill patternType="solid">
        <fgColor rgb="FF0D47A1"/>
        <bgColor rgb="FF333399"/>
      </patternFill>
    </fill>
    <fill>
      <patternFill patternType="solid">
        <fgColor rgb="FF37474F"/>
        <bgColor rgb="FF5D4037"/>
      </patternFill>
    </fill>
    <fill>
      <patternFill patternType="solid">
        <fgColor rgb="FFE8F5E9"/>
        <bgColor rgb="FFECEFF1"/>
      </patternFill>
    </fill>
    <fill>
      <patternFill patternType="solid">
        <fgColor rgb="FFFFFFFF"/>
        <bgColor rgb="FFF9F9F9"/>
      </patternFill>
    </fill>
    <fill>
      <patternFill patternType="solid">
        <fgColor rgb="FFFFF9C4"/>
        <bgColor rgb="FFFFF3E0"/>
      </patternFill>
    </fill>
    <fill>
      <patternFill patternType="solid">
        <fgColor rgb="FFFFF3E0"/>
        <bgColor rgb="FFFFEBEE"/>
      </patternFill>
    </fill>
    <fill>
      <patternFill patternType="solid">
        <fgColor rgb="FFE3F2FD"/>
        <bgColor rgb="FFECEFF1"/>
      </patternFill>
    </fill>
    <fill>
      <patternFill patternType="solid">
        <fgColor rgb="FFFFFDE7"/>
        <bgColor rgb="FFF9F9F9"/>
      </patternFill>
    </fill>
    <fill>
      <patternFill patternType="solid">
        <fgColor rgb="FFECEFF1"/>
        <bgColor rgb="FFE8F5E9"/>
      </patternFill>
    </fill>
    <fill>
      <patternFill patternType="solid">
        <fgColor rgb="FFB71C1C"/>
        <bgColor rgb="FF993366"/>
      </patternFill>
    </fill>
    <fill>
      <patternFill patternType="solid">
        <fgColor rgb="FFFFEBEE"/>
        <bgColor rgb="FFFFF3E0"/>
      </patternFill>
    </fill>
  </fills>
  <borders count="5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medium">
        <color rgb="FF2E7D32"/>
      </left>
      <right style="medium">
        <color rgb="FF2E7D32"/>
      </right>
      <top style="medium">
        <color rgb="FF2E7D32"/>
      </top>
      <bottom style="medium">
        <color rgb="FF2E7D32"/>
      </bottom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 style="medium">
        <color rgb="FF2E7D32"/>
      </left>
      <right/>
      <top style="medium">
        <color rgb="FF2E7D32"/>
      </top>
      <bottom style="medium">
        <color rgb="FF2E7D32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87">
    <xf numFmtId="0" fontId="0" fillId="0" borderId="0" xfId="0"/>
    <xf numFmtId="0" fontId="9" fillId="3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4" fontId="10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164" fontId="10" fillId="7" borderId="1" xfId="0" applyNumberFormat="1" applyFont="1" applyFill="1" applyBorder="1" applyAlignment="1">
      <alignment horizontal="right" vertical="center"/>
    </xf>
    <xf numFmtId="0" fontId="10" fillId="8" borderId="1" xfId="0" applyFont="1" applyFill="1" applyBorder="1" applyAlignment="1">
      <alignment horizontal="center" vertical="center" wrapText="1"/>
    </xf>
    <xf numFmtId="14" fontId="10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164" fontId="10" fillId="8" borderId="1" xfId="0" applyNumberFormat="1" applyFont="1" applyFill="1" applyBorder="1" applyAlignment="1">
      <alignment horizontal="right" vertical="center"/>
    </xf>
    <xf numFmtId="164" fontId="11" fillId="2" borderId="2" xfId="0" applyNumberFormat="1" applyFont="1" applyFill="1" applyBorder="1" applyAlignment="1">
      <alignment horizontal="right" vertical="center"/>
    </xf>
    <xf numFmtId="0" fontId="0" fillId="2" borderId="2" xfId="0" applyFill="1" applyBorder="1"/>
    <xf numFmtId="165" fontId="10" fillId="7" borderId="1" xfId="0" applyNumberFormat="1" applyFont="1" applyFill="1" applyBorder="1" applyAlignment="1">
      <alignment horizontal="center" vertical="center" wrapText="1"/>
    </xf>
    <xf numFmtId="165" fontId="10" fillId="8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1" fillId="2" borderId="0" xfId="0" quotePrefix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right" vertical="center"/>
    </xf>
    <xf numFmtId="0" fontId="12" fillId="9" borderId="0" xfId="0" applyFont="1" applyFill="1" applyAlignment="1">
      <alignment horizontal="center" vertical="center" wrapText="1"/>
    </xf>
    <xf numFmtId="164" fontId="4" fillId="7" borderId="0" xfId="0" applyNumberFormat="1" applyFont="1" applyFill="1" applyAlignment="1">
      <alignment horizontal="center" vertical="center" wrapText="1"/>
    </xf>
    <xf numFmtId="164" fontId="5" fillId="7" borderId="0" xfId="0" applyNumberFormat="1" applyFont="1" applyFill="1" applyAlignment="1">
      <alignment horizontal="center" vertical="center" wrapText="1"/>
    </xf>
    <xf numFmtId="164" fontId="6" fillId="7" borderId="0" xfId="0" applyNumberFormat="1" applyFont="1" applyFill="1" applyAlignment="1">
      <alignment horizontal="center" vertical="center" wrapText="1"/>
    </xf>
    <xf numFmtId="164" fontId="7" fillId="7" borderId="0" xfId="0" applyNumberFormat="1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2" borderId="2" xfId="0" applyFont="1" applyFill="1" applyBorder="1"/>
    <xf numFmtId="0" fontId="14" fillId="2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164" fontId="10" fillId="7" borderId="3" xfId="0" applyNumberFormat="1" applyFont="1" applyFill="1" applyBorder="1" applyAlignment="1">
      <alignment horizontal="center" vertical="center" wrapText="1"/>
    </xf>
    <xf numFmtId="165" fontId="10" fillId="7" borderId="3" xfId="0" applyNumberFormat="1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center" wrapText="1"/>
    </xf>
    <xf numFmtId="164" fontId="10" fillId="8" borderId="3" xfId="0" applyNumberFormat="1" applyFont="1" applyFill="1" applyBorder="1" applyAlignment="1">
      <alignment horizontal="center" vertical="center" wrapText="1"/>
    </xf>
    <xf numFmtId="165" fontId="10" fillId="8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165" fontId="11" fillId="2" borderId="4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indent="1"/>
    </xf>
    <xf numFmtId="0" fontId="17" fillId="8" borderId="3" xfId="0" applyFont="1" applyFill="1" applyBorder="1" applyAlignment="1">
      <alignment horizontal="left" vertical="center" indent="1"/>
    </xf>
    <xf numFmtId="0" fontId="10" fillId="9" borderId="3" xfId="0" applyFont="1" applyFill="1" applyBorder="1" applyAlignment="1">
      <alignment horizontal="center" vertical="center" wrapText="1"/>
    </xf>
    <xf numFmtId="164" fontId="18" fillId="7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0" fillId="7" borderId="3" xfId="0" applyFont="1" applyFill="1" applyBorder="1" applyAlignment="1">
      <alignment horizontal="left" vertical="center" wrapText="1" indent="1"/>
    </xf>
    <xf numFmtId="0" fontId="17" fillId="7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center" wrapText="1" indent="1"/>
    </xf>
    <xf numFmtId="0" fontId="17" fillId="8" borderId="3" xfId="0" applyFont="1" applyFill="1" applyBorder="1" applyAlignment="1">
      <alignment horizontal="center" vertical="center" wrapText="1"/>
    </xf>
    <xf numFmtId="0" fontId="17" fillId="0" borderId="0" xfId="0" applyFont="1"/>
    <xf numFmtId="0" fontId="20" fillId="0" borderId="0" xfId="0" applyFont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165" fontId="18" fillId="7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indent="1"/>
    </xf>
    <xf numFmtId="0" fontId="10" fillId="8" borderId="3" xfId="0" applyFont="1" applyFill="1" applyBorder="1" applyAlignment="1">
      <alignment horizontal="left" vertical="center" indent="1"/>
    </xf>
    <xf numFmtId="0" fontId="0" fillId="7" borderId="3" xfId="0" applyFill="1" applyBorder="1"/>
    <xf numFmtId="0" fontId="20" fillId="7" borderId="3" xfId="0" applyFont="1" applyFill="1" applyBorder="1" applyAlignment="1">
      <alignment horizontal="left" vertical="center" indent="1"/>
    </xf>
    <xf numFmtId="0" fontId="0" fillId="8" borderId="3" xfId="0" applyFill="1" applyBorder="1"/>
    <xf numFmtId="0" fontId="20" fillId="8" borderId="3" xfId="0" applyFont="1" applyFill="1" applyBorder="1" applyAlignment="1">
      <alignment horizontal="left" vertical="center" indent="1"/>
    </xf>
    <xf numFmtId="0" fontId="11" fillId="2" borderId="0" xfId="0" applyFont="1" applyFill="1" applyAlignment="1">
      <alignment horizontal="left" vertical="center" indent="1"/>
    </xf>
    <xf numFmtId="0" fontId="10" fillId="7" borderId="0" xfId="0" applyFont="1" applyFill="1" applyAlignment="1">
      <alignment horizontal="left" vertical="top" wrapText="1" indent="1"/>
    </xf>
    <xf numFmtId="0" fontId="11" fillId="4" borderId="0" xfId="0" applyFont="1" applyFill="1" applyAlignment="1">
      <alignment horizontal="left" vertical="center" indent="1"/>
    </xf>
    <xf numFmtId="0" fontId="10" fillId="10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center" indent="1"/>
    </xf>
    <xf numFmtId="0" fontId="10" fillId="11" borderId="0" xfId="0" applyFont="1" applyFill="1" applyAlignment="1">
      <alignment horizontal="left" vertical="top" wrapText="1" indent="1"/>
    </xf>
    <xf numFmtId="0" fontId="10" fillId="15" borderId="0" xfId="0" applyFont="1" applyFill="1" applyAlignment="1">
      <alignment horizontal="left" vertical="top" wrapText="1" indent="1"/>
    </xf>
    <xf numFmtId="0" fontId="22" fillId="9" borderId="0" xfId="0" applyFont="1" applyFill="1" applyAlignment="1">
      <alignment horizontal="left" vertical="center" indent="1"/>
    </xf>
    <xf numFmtId="0" fontId="23" fillId="12" borderId="0" xfId="0" applyFont="1" applyFill="1" applyAlignment="1">
      <alignment horizontal="left" vertical="top" wrapText="1" indent="1"/>
    </xf>
    <xf numFmtId="0" fontId="11" fillId="6" borderId="0" xfId="0" applyFont="1" applyFill="1" applyAlignment="1">
      <alignment horizontal="left" vertical="center" indent="1"/>
    </xf>
    <xf numFmtId="0" fontId="10" fillId="13" borderId="0" xfId="0" applyFont="1" applyFill="1" applyAlignment="1">
      <alignment horizontal="left" vertical="top" wrapText="1" indent="1"/>
    </xf>
    <xf numFmtId="0" fontId="11" fillId="14" borderId="0" xfId="0" applyFont="1" applyFill="1" applyAlignment="1">
      <alignment horizontal="left" vertical="center" indent="1"/>
    </xf>
    <xf numFmtId="0" fontId="24" fillId="9" borderId="3" xfId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43">
    <dxf>
      <font>
        <b/>
        <sz val="10"/>
        <color rgb="FF1B5E20"/>
        <name val="Arial"/>
        <charset val="1"/>
      </font>
      <fill>
        <patternFill>
          <bgColor rgb="FFE8F5E9"/>
        </patternFill>
      </fill>
    </dxf>
    <dxf>
      <font>
        <b/>
        <sz val="10"/>
        <color rgb="FFB71C1C"/>
        <name val="Arial"/>
        <charset val="1"/>
      </font>
      <fill>
        <patternFill>
          <bgColor rgb="FFFFCDD2"/>
        </patternFill>
      </fill>
    </dxf>
    <dxf>
      <font>
        <b/>
        <sz val="10"/>
        <color rgb="FF1B5E20"/>
        <name val="Arial"/>
        <charset val="1"/>
      </font>
      <fill>
        <patternFill>
          <bgColor rgb="FFE8F5E9"/>
        </patternFill>
      </fill>
    </dxf>
    <dxf>
      <font>
        <b/>
        <sz val="10"/>
        <color rgb="FFB71C1C"/>
        <name val="Arial"/>
        <charset val="1"/>
      </font>
      <fill>
        <patternFill>
          <bgColor rgb="FFFFCDD2"/>
        </patternFill>
      </fill>
    </dxf>
    <dxf>
      <fill>
        <patternFill>
          <bgColor rgb="FFE8F5E9"/>
        </patternFill>
      </fill>
    </dxf>
    <dxf>
      <fill>
        <patternFill>
          <bgColor rgb="FFFFE0B2"/>
        </patternFill>
      </fill>
    </dxf>
    <dxf>
      <fill>
        <patternFill>
          <bgColor rgb="FFFFCDD2"/>
        </patternFill>
      </fill>
    </dxf>
    <dxf>
      <font>
        <b/>
        <sz val="10"/>
        <color rgb="FFB71C1C"/>
        <name val="Arial"/>
        <charset val="1"/>
      </font>
      <fill>
        <patternFill>
          <bgColor rgb="FFFFCDD2"/>
        </patternFill>
      </fill>
    </dxf>
    <dxf>
      <font>
        <b/>
        <sz val="10"/>
        <color rgb="FFE65100"/>
        <name val="Arial"/>
        <charset val="1"/>
      </font>
      <fill>
        <patternFill>
          <bgColor rgb="FFFFE0B2"/>
        </patternFill>
      </fill>
    </dxf>
    <dxf>
      <font>
        <b/>
        <sz val="10"/>
        <color rgb="FF1B5E20"/>
        <name val="Arial"/>
        <charset val="1"/>
      </font>
      <fill>
        <patternFill>
          <bgColor rgb="FFC8E6C9"/>
        </patternFill>
      </fill>
    </dxf>
    <dxf>
      <font>
        <b/>
        <sz val="10"/>
        <color rgb="FFB71C1C"/>
        <name val="Arial"/>
        <charset val="1"/>
      </font>
      <fill>
        <patternFill>
          <bgColor rgb="FFFFCDD2"/>
        </patternFill>
      </fill>
    </dxf>
    <dxf>
      <font>
        <b/>
        <sz val="10"/>
        <color rgb="FFE65100"/>
        <name val="Arial"/>
        <charset val="1"/>
      </font>
      <fill>
        <patternFill>
          <bgColor rgb="FFFFE0B2"/>
        </patternFill>
      </fill>
    </dxf>
    <dxf>
      <font>
        <b/>
        <sz val="10"/>
        <color rgb="FF1B5E20"/>
        <name val="Arial"/>
        <charset val="1"/>
      </font>
      <fill>
        <patternFill>
          <bgColor rgb="FFC8E6C9"/>
        </patternFill>
      </fill>
    </dxf>
    <dxf>
      <font>
        <b/>
        <sz val="10"/>
        <color rgb="FFB71C1C"/>
        <name val="Arial"/>
        <charset val="1"/>
      </font>
      <fill>
        <patternFill>
          <bgColor rgb="FFFFCDD2"/>
        </patternFill>
      </fill>
    </dxf>
    <dxf>
      <font>
        <b/>
        <sz val="10"/>
        <color rgb="FFE65100"/>
        <name val="Arial"/>
        <charset val="1"/>
      </font>
      <fill>
        <patternFill>
          <bgColor rgb="FFFFE0B2"/>
        </patternFill>
      </fill>
    </dxf>
    <dxf>
      <font>
        <b/>
        <sz val="10"/>
        <color rgb="FF1B5E20"/>
        <name val="Arial"/>
        <charset val="1"/>
      </font>
      <fill>
        <patternFill>
          <bgColor rgb="FFC8E6C9"/>
        </patternFill>
      </fill>
    </dxf>
    <dxf>
      <font>
        <b/>
        <sz val="10"/>
        <color rgb="FFB71C1C"/>
        <name val="Arial"/>
        <charset val="1"/>
      </font>
      <fill>
        <patternFill>
          <bgColor rgb="FFFFCDD2"/>
        </patternFill>
      </fill>
    </dxf>
    <dxf>
      <font>
        <b/>
        <sz val="10"/>
        <color rgb="FFE65100"/>
        <name val="Arial"/>
        <charset val="1"/>
      </font>
      <fill>
        <patternFill>
          <bgColor rgb="FFFFE0B2"/>
        </patternFill>
      </fill>
    </dxf>
    <dxf>
      <font>
        <b/>
        <sz val="10"/>
        <color rgb="FF1B5E20"/>
        <name val="Arial"/>
        <charset val="1"/>
      </font>
      <fill>
        <patternFill>
          <bgColor rgb="FFC8E6C9"/>
        </patternFill>
      </fill>
    </dxf>
    <dxf>
      <font>
        <b/>
        <sz val="10"/>
        <color rgb="FFB71C1C"/>
        <name val="Arial"/>
        <charset val="1"/>
      </font>
      <fill>
        <patternFill>
          <bgColor rgb="FFFFCDD2"/>
        </patternFill>
      </fill>
    </dxf>
    <dxf>
      <font>
        <b/>
        <sz val="10"/>
        <color rgb="FFE65100"/>
        <name val="Arial"/>
        <charset val="1"/>
      </font>
      <fill>
        <patternFill>
          <bgColor rgb="FFFFE0B2"/>
        </patternFill>
      </fill>
    </dxf>
    <dxf>
      <font>
        <b/>
        <sz val="10"/>
        <color rgb="FF1B5E20"/>
        <name val="Arial"/>
        <charset val="1"/>
      </font>
      <fill>
        <patternFill>
          <bgColor rgb="FFC8E6C9"/>
        </patternFill>
      </fill>
    </dxf>
    <dxf>
      <font>
        <b/>
        <sz val="10"/>
        <color rgb="FFB71C1C"/>
        <name val="Arial"/>
        <charset val="1"/>
      </font>
      <fill>
        <patternFill>
          <bgColor rgb="FFFFCDD2"/>
        </patternFill>
      </fill>
    </dxf>
    <dxf>
      <font>
        <b/>
        <sz val="10"/>
        <color rgb="FFE65100"/>
        <name val="Arial"/>
        <charset val="1"/>
      </font>
      <fill>
        <patternFill>
          <bgColor rgb="FFFFE0B2"/>
        </patternFill>
      </fill>
    </dxf>
    <dxf>
      <font>
        <b/>
        <sz val="10"/>
        <color rgb="FF1B5E20"/>
        <name val="Arial"/>
        <charset val="1"/>
      </font>
      <fill>
        <patternFill>
          <bgColor rgb="FFC8E6C9"/>
        </patternFill>
      </fill>
    </dxf>
    <dxf>
      <font>
        <b/>
        <sz val="10"/>
        <color rgb="FFB71C1C"/>
        <name val="Arial"/>
        <charset val="1"/>
      </font>
      <fill>
        <patternFill>
          <bgColor rgb="FFFFCDD2"/>
        </patternFill>
      </fill>
    </dxf>
    <dxf>
      <font>
        <b/>
        <sz val="10"/>
        <color rgb="FFE65100"/>
        <name val="Arial"/>
        <charset val="1"/>
      </font>
      <fill>
        <patternFill>
          <bgColor rgb="FFFFE0B2"/>
        </patternFill>
      </fill>
    </dxf>
    <dxf>
      <font>
        <b/>
        <sz val="10"/>
        <color rgb="FF1B5E20"/>
        <name val="Arial"/>
        <charset val="1"/>
      </font>
      <fill>
        <patternFill>
          <bgColor rgb="FFC8E6C9"/>
        </patternFill>
      </fill>
    </dxf>
    <dxf>
      <font>
        <b/>
        <sz val="10"/>
        <color rgb="FFB71C1C"/>
        <name val="Arial"/>
        <charset val="1"/>
      </font>
      <fill>
        <patternFill>
          <bgColor rgb="FFFFCDD2"/>
        </patternFill>
      </fill>
    </dxf>
    <dxf>
      <font>
        <b/>
        <sz val="10"/>
        <color rgb="FFE65100"/>
        <name val="Arial"/>
        <charset val="1"/>
      </font>
      <fill>
        <patternFill>
          <bgColor rgb="FFFFE0B2"/>
        </patternFill>
      </fill>
    </dxf>
    <dxf>
      <font>
        <b/>
        <sz val="10"/>
        <color rgb="FF1B5E20"/>
        <name val="Arial"/>
        <charset val="1"/>
      </font>
      <fill>
        <patternFill>
          <bgColor rgb="FFC8E6C9"/>
        </patternFill>
      </fill>
    </dxf>
    <dxf>
      <font>
        <b/>
        <sz val="10"/>
        <color rgb="FFB71C1C"/>
        <name val="Arial"/>
        <charset val="1"/>
      </font>
      <fill>
        <patternFill>
          <bgColor rgb="FFFFCDD2"/>
        </patternFill>
      </fill>
    </dxf>
    <dxf>
      <font>
        <b/>
        <sz val="10"/>
        <color rgb="FFE65100"/>
        <name val="Arial"/>
        <charset val="1"/>
      </font>
      <fill>
        <patternFill>
          <bgColor rgb="FFFFE0B2"/>
        </patternFill>
      </fill>
    </dxf>
    <dxf>
      <font>
        <b/>
        <sz val="10"/>
        <color rgb="FF1B5E20"/>
        <name val="Arial"/>
        <charset val="1"/>
      </font>
      <fill>
        <patternFill>
          <bgColor rgb="FFC8E6C9"/>
        </patternFill>
      </fill>
    </dxf>
    <dxf>
      <font>
        <b/>
        <sz val="10"/>
        <color rgb="FFB71C1C"/>
        <name val="Arial"/>
        <charset val="1"/>
      </font>
      <fill>
        <patternFill>
          <bgColor rgb="FFFFCDD2"/>
        </patternFill>
      </fill>
    </dxf>
    <dxf>
      <font>
        <b/>
        <sz val="10"/>
        <color rgb="FFE65100"/>
        <name val="Arial"/>
        <charset val="1"/>
      </font>
      <fill>
        <patternFill>
          <bgColor rgb="FFFFE0B2"/>
        </patternFill>
      </fill>
    </dxf>
    <dxf>
      <font>
        <b/>
        <sz val="10"/>
        <color rgb="FF1B5E20"/>
        <name val="Arial"/>
        <charset val="1"/>
      </font>
      <fill>
        <patternFill>
          <bgColor rgb="FFC8E6C9"/>
        </patternFill>
      </fill>
    </dxf>
    <dxf>
      <font>
        <b/>
        <sz val="10"/>
        <color rgb="FFB71C1C"/>
        <name val="Arial"/>
        <charset val="1"/>
      </font>
      <fill>
        <patternFill>
          <bgColor rgb="FFFFCDD2"/>
        </patternFill>
      </fill>
    </dxf>
    <dxf>
      <font>
        <b/>
        <sz val="10"/>
        <color rgb="FFE65100"/>
        <name val="Arial"/>
        <charset val="1"/>
      </font>
      <fill>
        <patternFill>
          <bgColor rgb="FFFFE0B2"/>
        </patternFill>
      </fill>
    </dxf>
    <dxf>
      <font>
        <b/>
        <sz val="10"/>
        <color rgb="FF1B5E20"/>
        <name val="Arial"/>
        <charset val="1"/>
      </font>
      <fill>
        <patternFill>
          <bgColor rgb="FFC8E6C9"/>
        </patternFill>
      </fill>
    </dxf>
    <dxf>
      <font>
        <b/>
        <sz val="10"/>
        <color rgb="FFB71C1C"/>
        <name val="Arial"/>
        <charset val="1"/>
      </font>
      <fill>
        <patternFill>
          <bgColor rgb="FFFFCDD2"/>
        </patternFill>
      </fill>
    </dxf>
    <dxf>
      <font>
        <b/>
        <sz val="10"/>
        <color rgb="FFE65100"/>
        <name val="Arial"/>
        <charset val="1"/>
      </font>
      <fill>
        <patternFill>
          <bgColor rgb="FFFFE0B2"/>
        </patternFill>
      </fill>
    </dxf>
    <dxf>
      <font>
        <b/>
        <sz val="10"/>
        <color rgb="FF1B5E20"/>
        <name val="Arial"/>
        <charset val="1"/>
      </font>
      <fill>
        <patternFill>
          <bgColor rgb="FFC8E6C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DE7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BBBBBB"/>
      <rgbColor rgb="FF878787"/>
      <rgbColor rgb="FF9999FF"/>
      <rgbColor rgb="FFC0504D"/>
      <rgbColor rgb="FFFFF9C4"/>
      <rgbColor rgb="FFE3F2FD"/>
      <rgbColor rgb="FF660066"/>
      <rgbColor rgb="FFFF8080"/>
      <rgbColor rgb="FF0066CC"/>
      <rgbColor rgb="FFD9D9D9"/>
      <rgbColor rgb="FF000080"/>
      <rgbColor rgb="FFFF00FF"/>
      <rgbColor rgb="FFF9F9F9"/>
      <rgbColor rgb="FF00FFFF"/>
      <rgbColor rgb="FF800080"/>
      <rgbColor rgb="FF800000"/>
      <rgbColor rgb="FF008080"/>
      <rgbColor rgb="FF0000FF"/>
      <rgbColor rgb="FF00CCFF"/>
      <rgbColor rgb="FFE8F5E9"/>
      <rgbColor rgb="FFC8E6C9"/>
      <rgbColor rgb="FFFFF3E0"/>
      <rgbColor rgb="FFECEFF1"/>
      <rgbColor rgb="FFFFCDD2"/>
      <rgbColor rgb="FFFFEBEE"/>
      <rgbColor rgb="FFFFE0B2"/>
      <rgbColor rgb="FF3366FF"/>
      <rgbColor rgb="FF33CCCC"/>
      <rgbColor rgb="FF99CC00"/>
      <rgbColor rgb="FFFFCC00"/>
      <rgbColor rgb="FFFF9900"/>
      <rgbColor rgb="FFE65100"/>
      <rgbColor rgb="FF4F81BD"/>
      <rgbColor rgb="FF969696"/>
      <rgbColor rgb="FF0D47A1"/>
      <rgbColor rgb="FF2E7D32"/>
      <rgbColor rgb="FF003300"/>
      <rgbColor rgb="FF5D4037"/>
      <rgbColor rgb="FFB71C1C"/>
      <rgbColor rgb="FF993366"/>
      <rgbColor rgb="FF333399"/>
      <rgbColor rgb="FF3747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pt-BR" sz="1800" b="1" strike="noStrike" spc="-1">
                <a:solidFill>
                  <a:srgbClr val="000000"/>
                </a:solidFill>
                <a:latin typeface="Calibri"/>
              </a:rPr>
              <a:t>Meta Mensal vs Faturamento Realizado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'Consolidação Mensal'!$B$4</c:f>
              <c:strCache>
                <c:ptCount val="1"/>
                <c:pt idx="0">
                  <c:v>Meta Mensal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'Consolidação Mensal'!$A$5:$A$16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'Consolidação Mensal'!$B$5:$B$16</c:f>
              <c:numCache>
                <c:formatCode>"R$ "#,##0.00</c:formatCode>
                <c:ptCount val="12"/>
                <c:pt idx="0">
                  <c:v>6750</c:v>
                </c:pt>
                <c:pt idx="1">
                  <c:v>6750</c:v>
                </c:pt>
                <c:pt idx="2">
                  <c:v>6750</c:v>
                </c:pt>
                <c:pt idx="3">
                  <c:v>6750</c:v>
                </c:pt>
                <c:pt idx="4">
                  <c:v>6750</c:v>
                </c:pt>
                <c:pt idx="5">
                  <c:v>6750</c:v>
                </c:pt>
                <c:pt idx="6">
                  <c:v>6750</c:v>
                </c:pt>
                <c:pt idx="7">
                  <c:v>6750</c:v>
                </c:pt>
                <c:pt idx="8">
                  <c:v>6750</c:v>
                </c:pt>
                <c:pt idx="9">
                  <c:v>6750</c:v>
                </c:pt>
                <c:pt idx="10">
                  <c:v>6750</c:v>
                </c:pt>
                <c:pt idx="11">
                  <c:v>6750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B-4FD5-9A02-5E46598F50BC}"/>
            </c:ext>
          </c:extLst>
        </c:ser>
        <c:ser>
          <c:idx val="1"/>
          <c:order val="1"/>
          <c:tx>
            <c:strRef>
              <c:f>'Consolidação Mensal'!$C$4</c:f>
              <c:strCache>
                <c:ptCount val="1"/>
                <c:pt idx="0">
                  <c:v>Realizado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'Consolidação Mensal'!$A$5:$A$16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'Consolidação Mensal'!$C$5:$C$16</c:f>
              <c:numCache>
                <c:formatCode>"R$ "#,##0.00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FB-4FD5-9A02-5E46598F5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999969"/>
        <c:axId val="78073397"/>
      </c:barChart>
      <c:catAx>
        <c:axId val="7199996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pt-BR" sz="1000" b="1" strike="noStrike" spc="-1">
                    <a:solidFill>
                      <a:srgbClr val="000000"/>
                    </a:solidFill>
                    <a:latin typeface="Calibri"/>
                  </a:rPr>
                  <a:t>Mês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78073397"/>
        <c:crosses val="autoZero"/>
        <c:auto val="1"/>
        <c:lblAlgn val="ctr"/>
        <c:lblOffset val="100"/>
        <c:noMultiLvlLbl val="0"/>
      </c:catAx>
      <c:valAx>
        <c:axId val="7807339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pt-BR" sz="1000" b="1" strike="noStrike" spc="-1">
                    <a:solidFill>
                      <a:srgbClr val="000000"/>
                    </a:solidFill>
                    <a:latin typeface="Calibri"/>
                  </a:rPr>
                  <a:t>R$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&quot;R$ &quot;#,##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7199996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11</xdr:col>
      <xdr:colOff>28800</xdr:colOff>
      <xdr:row>39</xdr:row>
      <xdr:rowOff>149400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gov.br/empresas-e-negocios/pt-br/empreendedor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br/fazenda/pt-br/acesso-a-informacao/acoes-e-programas/reforma-tributaria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br/receitafederal/pt-br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www8.receita.fazenda.gov.br/SimplesNacional/Aplicacoes/ATSPO/pgmei.app/Identificacao" TargetMode="External"/><Relationship Id="rId1" Type="http://schemas.openxmlformats.org/officeDocument/2006/relationships/hyperlink" Target="https://www.gov.br/empresas-e-negocios/pt-br/empreendedor" TargetMode="External"/><Relationship Id="rId6" Type="http://schemas.openxmlformats.org/officeDocument/2006/relationships/vmlDrawing" Target="../drawings/vmlDrawing2.vml"/><Relationship Id="rId5" Type="http://schemas.openxmlformats.org/officeDocument/2006/relationships/hyperlink" Target="mailto:thiago@trscontador.com.br" TargetMode="External"/><Relationship Id="rId4" Type="http://schemas.openxmlformats.org/officeDocument/2006/relationships/hyperlink" Target="https://www8.receita.fazenda.gov.br/simplesnaciona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9"/>
  <sheetViews>
    <sheetView showGridLines="0" zoomScaleNormal="100" workbookViewId="0">
      <selection activeCell="G1" sqref="G1"/>
    </sheetView>
  </sheetViews>
  <sheetFormatPr defaultColWidth="8.6640625" defaultRowHeight="14.4" x14ac:dyDescent="0.3"/>
  <cols>
    <col min="1" max="1" width="42" customWidth="1"/>
    <col min="2" max="2" width="28" customWidth="1"/>
    <col min="3" max="6" width="10" customWidth="1"/>
  </cols>
  <sheetData>
    <row r="1" spans="1:8" ht="27.75" customHeight="1" x14ac:dyDescent="0.3">
      <c r="A1" s="51" t="s">
        <v>59</v>
      </c>
      <c r="B1" s="51"/>
      <c r="C1" s="51"/>
      <c r="D1" s="51"/>
      <c r="E1" s="51"/>
      <c r="F1" s="51"/>
    </row>
    <row r="2" spans="1:8" ht="15.75" customHeight="1" x14ac:dyDescent="0.3">
      <c r="A2" s="19" t="s">
        <v>135</v>
      </c>
      <c r="B2" s="19"/>
      <c r="C2" s="19"/>
      <c r="D2" s="19"/>
      <c r="E2" s="19"/>
      <c r="F2" s="19"/>
    </row>
    <row r="3" spans="1:8" ht="6" customHeight="1" x14ac:dyDescent="0.3"/>
    <row r="4" spans="1:8" ht="19.5" customHeight="1" x14ac:dyDescent="0.3">
      <c r="A4" s="52" t="s">
        <v>60</v>
      </c>
      <c r="B4" s="52"/>
      <c r="C4" s="52"/>
      <c r="D4" s="52"/>
      <c r="E4" s="52"/>
      <c r="F4" s="52"/>
    </row>
    <row r="5" spans="1:8" ht="18" customHeight="1" x14ac:dyDescent="0.3">
      <c r="A5" s="53" t="s">
        <v>61</v>
      </c>
      <c r="B5" s="53"/>
      <c r="C5" s="53"/>
      <c r="D5" s="54">
        <v>2026</v>
      </c>
      <c r="E5" s="54"/>
      <c r="F5" s="54"/>
    </row>
    <row r="6" spans="1:8" ht="18" customHeight="1" x14ac:dyDescent="0.3">
      <c r="A6" s="53" t="s">
        <v>62</v>
      </c>
      <c r="B6" s="53"/>
      <c r="C6" s="53"/>
      <c r="D6" s="54" t="s">
        <v>63</v>
      </c>
      <c r="E6" s="54"/>
      <c r="F6" s="54"/>
    </row>
    <row r="7" spans="1:8" ht="18" customHeight="1" x14ac:dyDescent="0.3">
      <c r="A7" s="53" t="s">
        <v>64</v>
      </c>
      <c r="B7" s="53"/>
      <c r="C7" s="53"/>
      <c r="D7" s="54" t="s">
        <v>65</v>
      </c>
      <c r="E7" s="54"/>
      <c r="F7" s="54"/>
    </row>
    <row r="9" spans="1:8" ht="19.5" customHeight="1" x14ac:dyDescent="0.3">
      <c r="A9" s="52" t="s">
        <v>66</v>
      </c>
      <c r="B9" s="52"/>
      <c r="C9" s="52"/>
      <c r="D9" s="52"/>
      <c r="E9" s="52"/>
      <c r="F9" s="52"/>
    </row>
    <row r="10" spans="1:8" ht="18" customHeight="1" x14ac:dyDescent="0.3">
      <c r="A10" s="53" t="s">
        <v>67</v>
      </c>
      <c r="B10" s="53"/>
      <c r="C10" s="53"/>
      <c r="D10" s="55">
        <f>'Consolidação Total'!A4</f>
        <v>6500</v>
      </c>
      <c r="E10" s="55"/>
      <c r="F10" s="55"/>
    </row>
    <row r="11" spans="1:8" ht="18" customHeight="1" x14ac:dyDescent="0.3">
      <c r="A11" s="53" t="s">
        <v>68</v>
      </c>
      <c r="B11" s="53"/>
      <c r="C11" s="53"/>
      <c r="D11" s="42">
        <f>SUMIF(Janeiro!E7:E37,"Produtos",Janeiro!G7:G37)+SUMIF(Fevereiro!E7:E37,"Produtos",Fevereiro!G7:G37)+SUMIF(Março!E7:E37,"Produtos",Março!G7:G37)+SUMIF(Abril!E7:E37,"Produtos",Abril!G7:G37)+SUMIF(Maio!E7:E37,"Produtos",Maio!G7:G37)+SUMIF(Junho!E7:E37,"Produtos",Junho!G7:G37)+SUMIF(Julho!E7:E37,"Produtos",Julho!G7:G37)+SUMIF(Agosto!E7:E37,"Produtos",Agosto!G7:G37)+SUMIF(Setembro!E7:E37,"Produtos",Setembro!G7:G37)+SUMIF(Outubro!E7:E37,"Produtos",Outubro!G7:G37)+SUMIF(Novembro!E7:E37,"Produtos",Novembro!G7:G37)+SUMIF(Dezembro!E7:E37,"Produtos",Dezembro!G7:G37)</f>
        <v>0</v>
      </c>
      <c r="E11" s="42"/>
      <c r="F11" s="42"/>
    </row>
    <row r="12" spans="1:8" ht="18" customHeight="1" x14ac:dyDescent="0.3">
      <c r="A12" s="53" t="s">
        <v>69</v>
      </c>
      <c r="B12" s="53"/>
      <c r="C12" s="53"/>
      <c r="D12" s="42">
        <f>SUMIF(Janeiro!E7:E37,"Serviços",Janeiro!G7:G37)+SUMIF(Janeiro!E7:E37,"Comissões",Janeiro!G7:G37)+SUMIF(Janeiro!E7:E37,"Outros",Janeiro!G7:G37)+SUMIF(Fevereiro!E7:E37,"Serviços",Fevereiro!G7:G37)+SUMIF(Fevereiro!E7:E37,"Comissões",Fevereiro!G7:G37)+SUMIF(Fevereiro!E7:E37,"Outros",Fevereiro!G7:G37)+SUMIF(Março!E7:E37,"Serviços",Março!G7:G37)+SUMIF(Março!E7:E37,"Comissões",Março!G7:G37)+SUMIF(Março!E7:E37,"Outros",Março!G7:G37)+SUMIF(Abril!E7:E37,"Serviços",Abril!G7:G37)+SUMIF(Abril!E7:E37,"Comissões",Abril!G7:G37)+SUMIF(Abril!E7:E37,"Outros",Abril!G7:G37)+SUMIF(Maio!E7:E37,"Serviços",Maio!G7:G37)+SUMIF(Maio!E7:E37,"Comissões",Maio!G7:G37)+SUMIF(Maio!E7:E37,"Outros",Maio!G7:G37)+SUMIF(Junho!E7:E37,"Serviços",Junho!G7:G37)+SUMIF(Junho!E7:E37,"Comissões",Junho!G7:G37)+SUMIF(Junho!E7:E37,"Outros",Junho!G7:G37)+SUMIF(Julho!E7:E37,"Serviços",Julho!G7:G37)+SUMIF(Julho!E7:E37,"Comissões",Julho!G7:G37)+SUMIF(Julho!E7:E37,"Outros",Julho!G7:G37)+SUMIF(Agosto!E7:E37,"Serviços",Agosto!G7:G37)+SUMIF(Agosto!E7:E37,"Comissões",Agosto!G7:G37)+SUMIF(Agosto!E7:E37,"Outros",Agosto!G7:G37)+SUMIF(Setembro!E7:E37,"Serviços",Setembro!G7:G37)+SUMIF(Setembro!E7:E37,"Comissões",Setembro!G7:G37)+SUMIF(Setembro!E7:E37,"Outros",Setembro!G7:G37)+SUMIF(Outubro!E7:E37,"Serviços",Outubro!G7:G37)+SUMIF(Outubro!E7:E37,"Comissões",Outubro!G7:G37)+SUMIF(Outubro!E7:E37,"Outros",Outubro!G7:G37)+SUMIF(Novembro!E7:E37,"Serviços",Novembro!G7:G37)+SUMIF(Novembro!E7:E37,"Comissões",Novembro!G7:G37)+SUMIF(Novembro!E7:E37,"Outros",Novembro!G7:G37)+SUMIF(Dezembro!E7:E37,"Serviços",Dezembro!G7:G37)+SUMIF(Dezembro!E7:E37,"Comissões",Dezembro!G7:G37)+SUMIF(Dezembro!E7:E37,"Outros",Dezembro!G7:G37)</f>
        <v>0</v>
      </c>
      <c r="E12" s="42"/>
      <c r="F12" s="42"/>
    </row>
    <row r="13" spans="1:8" ht="18" customHeight="1" x14ac:dyDescent="0.3">
      <c r="A13" s="53" t="s">
        <v>70</v>
      </c>
      <c r="B13" s="53"/>
      <c r="C13" s="53"/>
      <c r="D13" s="42">
        <f>D11+D12</f>
        <v>0</v>
      </c>
      <c r="E13" s="42"/>
      <c r="F13" s="42"/>
    </row>
    <row r="15" spans="1:8" ht="21.75" customHeight="1" x14ac:dyDescent="0.3">
      <c r="A15" s="56" t="str">
        <f>IF(D10&gt;81000,"🚨 ATENÇÃO: o faturamento ultrapassou R$ 81.000,00 — risco de desenquadramento do MEI!","✅ Faturamento dentro do limite anual do MEI.")</f>
        <v>✅ Faturamento dentro do limite anual do MEI.</v>
      </c>
      <c r="B15" s="56"/>
      <c r="C15" s="56"/>
      <c r="D15" s="56"/>
      <c r="E15" s="56"/>
      <c r="F15" s="56"/>
    </row>
    <row r="17" spans="1:6" ht="19.5" customHeight="1" x14ac:dyDescent="0.3">
      <c r="A17" s="52" t="s">
        <v>71</v>
      </c>
      <c r="B17" s="52"/>
      <c r="C17" s="52"/>
      <c r="D17" s="52"/>
      <c r="E17" s="52"/>
      <c r="F17" s="52"/>
    </row>
    <row r="18" spans="1:6" ht="18" customHeight="1" x14ac:dyDescent="0.3">
      <c r="A18" s="57" t="s">
        <v>72</v>
      </c>
      <c r="B18" s="57"/>
      <c r="C18" s="57"/>
      <c r="D18" s="57"/>
      <c r="E18" s="58" t="s">
        <v>73</v>
      </c>
      <c r="F18" s="58"/>
    </row>
    <row r="19" spans="1:6" ht="18" customHeight="1" x14ac:dyDescent="0.3">
      <c r="A19" s="59" t="s">
        <v>74</v>
      </c>
      <c r="B19" s="59"/>
      <c r="C19" s="59"/>
      <c r="D19" s="59"/>
      <c r="E19" s="60" t="s">
        <v>73</v>
      </c>
      <c r="F19" s="60"/>
    </row>
    <row r="20" spans="1:6" ht="18" customHeight="1" x14ac:dyDescent="0.3">
      <c r="A20" s="57" t="s">
        <v>75</v>
      </c>
      <c r="B20" s="57"/>
      <c r="C20" s="57"/>
      <c r="D20" s="57"/>
      <c r="E20" s="58" t="s">
        <v>73</v>
      </c>
      <c r="F20" s="58"/>
    </row>
    <row r="21" spans="1:6" ht="18" customHeight="1" x14ac:dyDescent="0.3">
      <c r="A21" s="59" t="s">
        <v>76</v>
      </c>
      <c r="B21" s="59"/>
      <c r="C21" s="59"/>
      <c r="D21" s="59"/>
      <c r="E21" s="60" t="s">
        <v>73</v>
      </c>
      <c r="F21" s="60"/>
    </row>
    <row r="22" spans="1:6" ht="18" customHeight="1" x14ac:dyDescent="0.3">
      <c r="A22" s="57" t="s">
        <v>77</v>
      </c>
      <c r="B22" s="57"/>
      <c r="C22" s="57"/>
      <c r="D22" s="57"/>
      <c r="E22" s="58" t="s">
        <v>73</v>
      </c>
      <c r="F22" s="58"/>
    </row>
    <row r="23" spans="1:6" ht="18" customHeight="1" x14ac:dyDescent="0.3">
      <c r="A23" s="59" t="s">
        <v>78</v>
      </c>
      <c r="B23" s="59"/>
      <c r="C23" s="59"/>
      <c r="D23" s="59"/>
      <c r="E23" s="60" t="s">
        <v>73</v>
      </c>
      <c r="F23" s="60"/>
    </row>
    <row r="25" spans="1:6" ht="21.75" customHeight="1" x14ac:dyDescent="0.3">
      <c r="A25" s="64" t="s">
        <v>79</v>
      </c>
      <c r="B25" s="64"/>
      <c r="C25" s="64"/>
      <c r="D25" s="64"/>
      <c r="E25" s="64"/>
      <c r="F25" s="64"/>
    </row>
    <row r="27" spans="1:6" ht="18" customHeight="1" x14ac:dyDescent="0.3">
      <c r="A27" s="61" t="s">
        <v>80</v>
      </c>
      <c r="B27" s="61"/>
      <c r="C27" s="61"/>
      <c r="D27" s="62" t="s">
        <v>81</v>
      </c>
      <c r="E27" s="62"/>
      <c r="F27" s="62"/>
    </row>
    <row r="29" spans="1:6" ht="25.5" customHeight="1" x14ac:dyDescent="0.3">
      <c r="A29" s="63" t="s">
        <v>82</v>
      </c>
      <c r="B29" s="63"/>
      <c r="C29" s="63"/>
      <c r="D29" s="63"/>
      <c r="E29" s="63"/>
      <c r="F29" s="63"/>
    </row>
  </sheetData>
  <mergeCells count="36">
    <mergeCell ref="A27:C27"/>
    <mergeCell ref="D27:F27"/>
    <mergeCell ref="A29:F29"/>
    <mergeCell ref="A22:D22"/>
    <mergeCell ref="E22:F22"/>
    <mergeCell ref="A23:D23"/>
    <mergeCell ref="E23:F23"/>
    <mergeCell ref="A25:F25"/>
    <mergeCell ref="A19:D19"/>
    <mergeCell ref="E19:F19"/>
    <mergeCell ref="A20:D20"/>
    <mergeCell ref="E20:F20"/>
    <mergeCell ref="A21:D21"/>
    <mergeCell ref="E21:F21"/>
    <mergeCell ref="A13:C13"/>
    <mergeCell ref="D13:F13"/>
    <mergeCell ref="A15:F15"/>
    <mergeCell ref="A17:F17"/>
    <mergeCell ref="A18:D18"/>
    <mergeCell ref="E18:F18"/>
    <mergeCell ref="A10:C10"/>
    <mergeCell ref="D10:F10"/>
    <mergeCell ref="A11:C11"/>
    <mergeCell ref="D11:F11"/>
    <mergeCell ref="A12:C12"/>
    <mergeCell ref="D12:F12"/>
    <mergeCell ref="A6:C6"/>
    <mergeCell ref="D6:F6"/>
    <mergeCell ref="A7:C7"/>
    <mergeCell ref="D7:F7"/>
    <mergeCell ref="A9:F9"/>
    <mergeCell ref="A1:F1"/>
    <mergeCell ref="A2:F2"/>
    <mergeCell ref="A4:F4"/>
    <mergeCell ref="A5:C5"/>
    <mergeCell ref="D5:F5"/>
  </mergeCells>
  <conditionalFormatting sqref="A15:F15">
    <cfRule type="expression" dxfId="3" priority="2">
      <formula>$D$10&gt;81000</formula>
    </cfRule>
    <cfRule type="expression" dxfId="2" priority="3">
      <formula>$D$10&lt;=81000</formula>
    </cfRule>
  </conditionalFormatting>
  <dataValidations count="2">
    <dataValidation type="list" allowBlank="1" sqref="D7:F7" xr:uid="{00000000-0002-0000-0E00-000000000000}">
      <formula1>"Sim,Não"</formula1>
      <formula2>0</formula2>
    </dataValidation>
    <dataValidation type="list" allowBlank="1" sqref="E18:F23" xr:uid="{00000000-0002-0000-0E00-000001000000}">
      <formula1>"Pendente,OK"</formula1>
      <formula2>0</formula2>
    </dataValidation>
  </dataValidations>
  <hyperlinks>
    <hyperlink ref="D27" r:id="rId1" xr:uid="{00000000-0004-0000-0E00-000000000000}"/>
  </hyperlinks>
  <pageMargins left="0.75" right="0.75" top="1" bottom="1" header="0.511811023622047" footer="0.511811023622047"/>
  <pageSetup paperSize="9" orientation="portrait" horizontalDpi="300" verticalDpi="30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0"/>
  <sheetViews>
    <sheetView showGridLines="0" zoomScaleNormal="100" workbookViewId="0">
      <pane ySplit="6" topLeftCell="A7" activePane="bottomLeft" state="frozen"/>
      <selection pane="bottomLeft" activeCell="A2" sqref="A2:J2"/>
    </sheetView>
  </sheetViews>
  <sheetFormatPr defaultColWidth="8.6640625" defaultRowHeight="14.4" x14ac:dyDescent="0.3"/>
  <cols>
    <col min="1" max="1" width="5" customWidth="1"/>
    <col min="2" max="2" width="12" customWidth="1"/>
    <col min="3" max="3" width="10" customWidth="1"/>
    <col min="4" max="4" width="28" customWidth="1"/>
    <col min="5" max="5" width="14" customWidth="1"/>
    <col min="6" max="6" width="13" customWidth="1"/>
    <col min="7" max="7" width="14" customWidth="1"/>
    <col min="8" max="8" width="18" customWidth="1"/>
    <col min="9" max="9" width="14" customWidth="1"/>
    <col min="10" max="10" width="24" customWidth="1"/>
  </cols>
  <sheetData>
    <row r="1" spans="1:10" ht="27.75" customHeight="1" x14ac:dyDescent="0.3">
      <c r="A1" s="17" t="s">
        <v>142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8" customHeight="1" x14ac:dyDescent="0.3">
      <c r="A3" s="20" t="s">
        <v>1</v>
      </c>
      <c r="B3" s="20"/>
      <c r="C3" s="21" t="s">
        <v>2</v>
      </c>
      <c r="D3" s="21"/>
      <c r="E3" s="22" t="s">
        <v>3</v>
      </c>
      <c r="F3" s="22"/>
      <c r="G3" s="23" t="s">
        <v>4</v>
      </c>
      <c r="H3" s="23"/>
      <c r="I3" s="24" t="s">
        <v>5</v>
      </c>
      <c r="J3" s="24"/>
    </row>
    <row r="4" spans="1:10" ht="24" customHeight="1" x14ac:dyDescent="0.3">
      <c r="A4" s="27">
        <f>SUMIF(F7:F37,"&lt;&gt;Cancelado",G7:G37)</f>
        <v>0</v>
      </c>
      <c r="B4" s="27"/>
      <c r="C4" s="28">
        <f>SUMIF(F7:F37,"Recebido",G7:G37)</f>
        <v>0</v>
      </c>
      <c r="D4" s="28"/>
      <c r="E4" s="29">
        <f>SUMIF(F7:F37,"A Receber",G7:G37)</f>
        <v>0</v>
      </c>
      <c r="F4" s="29"/>
      <c r="G4" s="30">
        <v>6750</v>
      </c>
      <c r="H4" s="30"/>
      <c r="I4" s="31">
        <f>IFERROR(A4/G4,0)</f>
        <v>0</v>
      </c>
      <c r="J4" s="31"/>
    </row>
    <row r="5" spans="1:10" ht="6" customHeight="1" x14ac:dyDescent="0.3"/>
    <row r="6" spans="1:10" ht="21.75" customHeight="1" x14ac:dyDescent="0.3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</row>
    <row r="7" spans="1:10" ht="18" customHeight="1" x14ac:dyDescent="0.3">
      <c r="A7" s="2">
        <v>1</v>
      </c>
      <c r="B7" s="3"/>
      <c r="C7" s="2" t="str">
        <f t="shared" ref="C7:C37" si="0">IF(B7="","",TEXT(B7,"mm/yyyy"))</f>
        <v/>
      </c>
      <c r="D7" s="4"/>
      <c r="E7" s="2"/>
      <c r="F7" s="2"/>
      <c r="G7" s="5"/>
      <c r="H7" s="2"/>
      <c r="I7" s="2"/>
      <c r="J7" s="4"/>
    </row>
    <row r="8" spans="1:10" x14ac:dyDescent="0.3">
      <c r="A8" s="6">
        <v>2</v>
      </c>
      <c r="B8" s="7"/>
      <c r="C8" s="6" t="str">
        <f t="shared" si="0"/>
        <v/>
      </c>
      <c r="D8" s="8"/>
      <c r="E8" s="6"/>
      <c r="F8" s="6"/>
      <c r="G8" s="9"/>
      <c r="H8" s="6"/>
      <c r="I8" s="6"/>
      <c r="J8" s="8"/>
    </row>
    <row r="9" spans="1:10" x14ac:dyDescent="0.3">
      <c r="A9" s="2">
        <v>3</v>
      </c>
      <c r="B9" s="3"/>
      <c r="C9" s="2" t="str">
        <f t="shared" si="0"/>
        <v/>
      </c>
      <c r="D9" s="4"/>
      <c r="E9" s="2"/>
      <c r="F9" s="2"/>
      <c r="G9" s="5"/>
      <c r="H9" s="2"/>
      <c r="I9" s="2"/>
      <c r="J9" s="4"/>
    </row>
    <row r="10" spans="1:10" x14ac:dyDescent="0.3">
      <c r="A10" s="6">
        <v>4</v>
      </c>
      <c r="B10" s="7"/>
      <c r="C10" s="6" t="str">
        <f t="shared" si="0"/>
        <v/>
      </c>
      <c r="D10" s="8"/>
      <c r="E10" s="6"/>
      <c r="F10" s="6"/>
      <c r="G10" s="9"/>
      <c r="H10" s="6"/>
      <c r="I10" s="6"/>
      <c r="J10" s="8"/>
    </row>
    <row r="11" spans="1:10" x14ac:dyDescent="0.3">
      <c r="A11" s="2">
        <v>5</v>
      </c>
      <c r="B11" s="3"/>
      <c r="C11" s="2" t="str">
        <f t="shared" si="0"/>
        <v/>
      </c>
      <c r="D11" s="4"/>
      <c r="E11" s="2"/>
      <c r="F11" s="2"/>
      <c r="G11" s="5"/>
      <c r="H11" s="2"/>
      <c r="I11" s="2"/>
      <c r="J11" s="4"/>
    </row>
    <row r="12" spans="1:10" x14ac:dyDescent="0.3">
      <c r="A12" s="6">
        <v>6</v>
      </c>
      <c r="B12" s="7"/>
      <c r="C12" s="6" t="str">
        <f t="shared" si="0"/>
        <v/>
      </c>
      <c r="D12" s="8"/>
      <c r="E12" s="6"/>
      <c r="F12" s="6"/>
      <c r="G12" s="9"/>
      <c r="H12" s="6"/>
      <c r="I12" s="6"/>
      <c r="J12" s="8"/>
    </row>
    <row r="13" spans="1:10" x14ac:dyDescent="0.3">
      <c r="A13" s="2">
        <v>7</v>
      </c>
      <c r="B13" s="3"/>
      <c r="C13" s="2" t="str">
        <f t="shared" si="0"/>
        <v/>
      </c>
      <c r="D13" s="4"/>
      <c r="E13" s="2"/>
      <c r="F13" s="2"/>
      <c r="G13" s="5"/>
      <c r="H13" s="2"/>
      <c r="I13" s="2"/>
      <c r="J13" s="4"/>
    </row>
    <row r="14" spans="1:10" x14ac:dyDescent="0.3">
      <c r="A14" s="6">
        <v>8</v>
      </c>
      <c r="B14" s="7"/>
      <c r="C14" s="6" t="str">
        <f t="shared" si="0"/>
        <v/>
      </c>
      <c r="D14" s="8"/>
      <c r="E14" s="6"/>
      <c r="F14" s="6"/>
      <c r="G14" s="9"/>
      <c r="H14" s="6"/>
      <c r="I14" s="6"/>
      <c r="J14" s="8"/>
    </row>
    <row r="15" spans="1:10" x14ac:dyDescent="0.3">
      <c r="A15" s="2">
        <v>9</v>
      </c>
      <c r="B15" s="3"/>
      <c r="C15" s="2" t="str">
        <f t="shared" si="0"/>
        <v/>
      </c>
      <c r="D15" s="4"/>
      <c r="E15" s="2"/>
      <c r="F15" s="2"/>
      <c r="G15" s="5"/>
      <c r="H15" s="2"/>
      <c r="I15" s="2"/>
      <c r="J15" s="4"/>
    </row>
    <row r="16" spans="1:10" x14ac:dyDescent="0.3">
      <c r="A16" s="6">
        <v>10</v>
      </c>
      <c r="B16" s="7"/>
      <c r="C16" s="6" t="str">
        <f t="shared" si="0"/>
        <v/>
      </c>
      <c r="D16" s="8"/>
      <c r="E16" s="6"/>
      <c r="F16" s="6"/>
      <c r="G16" s="9"/>
      <c r="H16" s="6"/>
      <c r="I16" s="6"/>
      <c r="J16" s="8"/>
    </row>
    <row r="17" spans="1:10" x14ac:dyDescent="0.3">
      <c r="A17" s="2">
        <v>11</v>
      </c>
      <c r="B17" s="3"/>
      <c r="C17" s="2" t="str">
        <f t="shared" si="0"/>
        <v/>
      </c>
      <c r="D17" s="4"/>
      <c r="E17" s="2"/>
      <c r="F17" s="2"/>
      <c r="G17" s="5"/>
      <c r="H17" s="2"/>
      <c r="I17" s="2"/>
      <c r="J17" s="4"/>
    </row>
    <row r="18" spans="1:10" x14ac:dyDescent="0.3">
      <c r="A18" s="6">
        <v>12</v>
      </c>
      <c r="B18" s="7"/>
      <c r="C18" s="6" t="str">
        <f t="shared" si="0"/>
        <v/>
      </c>
      <c r="D18" s="8"/>
      <c r="E18" s="6"/>
      <c r="F18" s="6"/>
      <c r="G18" s="9"/>
      <c r="H18" s="6"/>
      <c r="I18" s="6"/>
      <c r="J18" s="8"/>
    </row>
    <row r="19" spans="1:10" x14ac:dyDescent="0.3">
      <c r="A19" s="2">
        <v>13</v>
      </c>
      <c r="B19" s="3"/>
      <c r="C19" s="2" t="str">
        <f t="shared" si="0"/>
        <v/>
      </c>
      <c r="D19" s="4"/>
      <c r="E19" s="2"/>
      <c r="F19" s="2"/>
      <c r="G19" s="5"/>
      <c r="H19" s="2"/>
      <c r="I19" s="2"/>
      <c r="J19" s="4"/>
    </row>
    <row r="20" spans="1:10" x14ac:dyDescent="0.3">
      <c r="A20" s="6">
        <v>14</v>
      </c>
      <c r="B20" s="7"/>
      <c r="C20" s="6" t="str">
        <f t="shared" si="0"/>
        <v/>
      </c>
      <c r="D20" s="8"/>
      <c r="E20" s="6"/>
      <c r="F20" s="6"/>
      <c r="G20" s="9"/>
      <c r="H20" s="6"/>
      <c r="I20" s="6"/>
      <c r="J20" s="8"/>
    </row>
    <row r="21" spans="1:10" x14ac:dyDescent="0.3">
      <c r="A21" s="2">
        <v>15</v>
      </c>
      <c r="B21" s="3"/>
      <c r="C21" s="2" t="str">
        <f t="shared" si="0"/>
        <v/>
      </c>
      <c r="D21" s="4"/>
      <c r="E21" s="2"/>
      <c r="F21" s="2"/>
      <c r="G21" s="5"/>
      <c r="H21" s="2"/>
      <c r="I21" s="2"/>
      <c r="J21" s="4"/>
    </row>
    <row r="22" spans="1:10" x14ac:dyDescent="0.3">
      <c r="A22" s="6">
        <v>16</v>
      </c>
      <c r="B22" s="7"/>
      <c r="C22" s="6" t="str">
        <f t="shared" si="0"/>
        <v/>
      </c>
      <c r="D22" s="8"/>
      <c r="E22" s="6"/>
      <c r="F22" s="6"/>
      <c r="G22" s="9"/>
      <c r="H22" s="6"/>
      <c r="I22" s="6"/>
      <c r="J22" s="8"/>
    </row>
    <row r="23" spans="1:10" x14ac:dyDescent="0.3">
      <c r="A23" s="2">
        <v>17</v>
      </c>
      <c r="B23" s="3"/>
      <c r="C23" s="2" t="str">
        <f t="shared" si="0"/>
        <v/>
      </c>
      <c r="D23" s="4"/>
      <c r="E23" s="2"/>
      <c r="F23" s="2"/>
      <c r="G23" s="5"/>
      <c r="H23" s="2"/>
      <c r="I23" s="2"/>
      <c r="J23" s="4"/>
    </row>
    <row r="24" spans="1:10" x14ac:dyDescent="0.3">
      <c r="A24" s="6">
        <v>18</v>
      </c>
      <c r="B24" s="7"/>
      <c r="C24" s="6" t="str">
        <f t="shared" si="0"/>
        <v/>
      </c>
      <c r="D24" s="8"/>
      <c r="E24" s="6"/>
      <c r="F24" s="6"/>
      <c r="G24" s="9"/>
      <c r="H24" s="6"/>
      <c r="I24" s="6"/>
      <c r="J24" s="8"/>
    </row>
    <row r="25" spans="1:10" x14ac:dyDescent="0.3">
      <c r="A25" s="2">
        <v>19</v>
      </c>
      <c r="B25" s="3"/>
      <c r="C25" s="2" t="str">
        <f t="shared" si="0"/>
        <v/>
      </c>
      <c r="D25" s="4"/>
      <c r="E25" s="2"/>
      <c r="F25" s="2"/>
      <c r="G25" s="5"/>
      <c r="H25" s="2"/>
      <c r="I25" s="2"/>
      <c r="J25" s="4"/>
    </row>
    <row r="26" spans="1:10" x14ac:dyDescent="0.3">
      <c r="A26" s="6">
        <v>20</v>
      </c>
      <c r="B26" s="7"/>
      <c r="C26" s="6" t="str">
        <f t="shared" si="0"/>
        <v/>
      </c>
      <c r="D26" s="8"/>
      <c r="E26" s="6"/>
      <c r="F26" s="6"/>
      <c r="G26" s="9"/>
      <c r="H26" s="6"/>
      <c r="I26" s="6"/>
      <c r="J26" s="8"/>
    </row>
    <row r="27" spans="1:10" x14ac:dyDescent="0.3">
      <c r="A27" s="2">
        <v>21</v>
      </c>
      <c r="B27" s="3"/>
      <c r="C27" s="2" t="str">
        <f t="shared" si="0"/>
        <v/>
      </c>
      <c r="D27" s="4"/>
      <c r="E27" s="2"/>
      <c r="F27" s="2"/>
      <c r="G27" s="5"/>
      <c r="H27" s="2"/>
      <c r="I27" s="2"/>
      <c r="J27" s="4"/>
    </row>
    <row r="28" spans="1:10" x14ac:dyDescent="0.3">
      <c r="A28" s="6">
        <v>22</v>
      </c>
      <c r="B28" s="7"/>
      <c r="C28" s="6" t="str">
        <f t="shared" si="0"/>
        <v/>
      </c>
      <c r="D28" s="8"/>
      <c r="E28" s="6"/>
      <c r="F28" s="6"/>
      <c r="G28" s="9"/>
      <c r="H28" s="6"/>
      <c r="I28" s="6"/>
      <c r="J28" s="8"/>
    </row>
    <row r="29" spans="1:10" x14ac:dyDescent="0.3">
      <c r="A29" s="2">
        <v>23</v>
      </c>
      <c r="B29" s="3"/>
      <c r="C29" s="2" t="str">
        <f t="shared" si="0"/>
        <v/>
      </c>
      <c r="D29" s="4"/>
      <c r="E29" s="2"/>
      <c r="F29" s="2"/>
      <c r="G29" s="5"/>
      <c r="H29" s="2"/>
      <c r="I29" s="2"/>
      <c r="J29" s="4"/>
    </row>
    <row r="30" spans="1:10" x14ac:dyDescent="0.3">
      <c r="A30" s="6">
        <v>24</v>
      </c>
      <c r="B30" s="7"/>
      <c r="C30" s="6" t="str">
        <f t="shared" si="0"/>
        <v/>
      </c>
      <c r="D30" s="8"/>
      <c r="E30" s="6"/>
      <c r="F30" s="6"/>
      <c r="G30" s="9"/>
      <c r="H30" s="6"/>
      <c r="I30" s="6"/>
      <c r="J30" s="8"/>
    </row>
    <row r="31" spans="1:10" x14ac:dyDescent="0.3">
      <c r="A31" s="2">
        <v>25</v>
      </c>
      <c r="B31" s="3"/>
      <c r="C31" s="2" t="str">
        <f t="shared" si="0"/>
        <v/>
      </c>
      <c r="D31" s="4"/>
      <c r="E31" s="2"/>
      <c r="F31" s="2"/>
      <c r="G31" s="5"/>
      <c r="H31" s="2"/>
      <c r="I31" s="2"/>
      <c r="J31" s="4"/>
    </row>
    <row r="32" spans="1:10" x14ac:dyDescent="0.3">
      <c r="A32" s="6">
        <v>26</v>
      </c>
      <c r="B32" s="7"/>
      <c r="C32" s="6" t="str">
        <f t="shared" si="0"/>
        <v/>
      </c>
      <c r="D32" s="8"/>
      <c r="E32" s="6"/>
      <c r="F32" s="6"/>
      <c r="G32" s="9"/>
      <c r="H32" s="6"/>
      <c r="I32" s="6"/>
      <c r="J32" s="8"/>
    </row>
    <row r="33" spans="1:10" x14ac:dyDescent="0.3">
      <c r="A33" s="2">
        <v>27</v>
      </c>
      <c r="B33" s="3"/>
      <c r="C33" s="2" t="str">
        <f t="shared" si="0"/>
        <v/>
      </c>
      <c r="D33" s="4"/>
      <c r="E33" s="2"/>
      <c r="F33" s="2"/>
      <c r="G33" s="5"/>
      <c r="H33" s="2"/>
      <c r="I33" s="2"/>
      <c r="J33" s="4"/>
    </row>
    <row r="34" spans="1:10" x14ac:dyDescent="0.3">
      <c r="A34" s="6">
        <v>28</v>
      </c>
      <c r="B34" s="7"/>
      <c r="C34" s="6" t="str">
        <f t="shared" si="0"/>
        <v/>
      </c>
      <c r="D34" s="8"/>
      <c r="E34" s="6"/>
      <c r="F34" s="6"/>
      <c r="G34" s="9"/>
      <c r="H34" s="6"/>
      <c r="I34" s="6"/>
      <c r="J34" s="8"/>
    </row>
    <row r="35" spans="1:10" x14ac:dyDescent="0.3">
      <c r="A35" s="2">
        <v>29</v>
      </c>
      <c r="B35" s="3"/>
      <c r="C35" s="2" t="str">
        <f t="shared" si="0"/>
        <v/>
      </c>
      <c r="D35" s="4"/>
      <c r="E35" s="2"/>
      <c r="F35" s="2"/>
      <c r="G35" s="5"/>
      <c r="H35" s="2"/>
      <c r="I35" s="2"/>
      <c r="J35" s="4"/>
    </row>
    <row r="36" spans="1:10" x14ac:dyDescent="0.3">
      <c r="A36" s="6">
        <v>30</v>
      </c>
      <c r="B36" s="7"/>
      <c r="C36" s="6" t="str">
        <f t="shared" si="0"/>
        <v/>
      </c>
      <c r="D36" s="8"/>
      <c r="E36" s="6"/>
      <c r="F36" s="6"/>
      <c r="G36" s="9"/>
      <c r="H36" s="6"/>
      <c r="I36" s="6"/>
      <c r="J36" s="8"/>
    </row>
    <row r="37" spans="1:10" x14ac:dyDescent="0.3">
      <c r="A37" s="2">
        <v>31</v>
      </c>
      <c r="B37" s="3"/>
      <c r="C37" s="2" t="str">
        <f t="shared" si="0"/>
        <v/>
      </c>
      <c r="D37" s="4"/>
      <c r="E37" s="2"/>
      <c r="F37" s="2"/>
      <c r="G37" s="5"/>
      <c r="H37" s="2"/>
      <c r="I37" s="2"/>
      <c r="J37" s="4"/>
    </row>
    <row r="38" spans="1:10" ht="19.5" customHeight="1" x14ac:dyDescent="0.3">
      <c r="A38" s="25" t="s">
        <v>16</v>
      </c>
      <c r="B38" s="25"/>
      <c r="C38" s="25"/>
      <c r="D38" s="25"/>
      <c r="E38" s="25"/>
      <c r="F38" s="25"/>
      <c r="G38" s="10">
        <f>SUM(G7:G37)</f>
        <v>0</v>
      </c>
      <c r="H38" s="11"/>
      <c r="I38" s="11"/>
      <c r="J38" s="11"/>
    </row>
    <row r="39" spans="1:10" ht="6" customHeight="1" x14ac:dyDescent="0.3"/>
    <row r="40" spans="1:10" ht="25.5" customHeight="1" x14ac:dyDescent="0.3">
      <c r="A40" s="26" t="s">
        <v>17</v>
      </c>
      <c r="B40" s="26"/>
      <c r="C40" s="26"/>
      <c r="D40" s="26"/>
      <c r="E40" s="26"/>
      <c r="F40" s="26"/>
      <c r="G40" s="26"/>
      <c r="H40" s="26"/>
      <c r="I40" s="26"/>
      <c r="J40" s="26"/>
    </row>
  </sheetData>
  <mergeCells count="14">
    <mergeCell ref="A38:F38"/>
    <mergeCell ref="A40:J40"/>
    <mergeCell ref="A4:B4"/>
    <mergeCell ref="C4:D4"/>
    <mergeCell ref="E4:F4"/>
    <mergeCell ref="G4:H4"/>
    <mergeCell ref="I4:J4"/>
    <mergeCell ref="A1:J1"/>
    <mergeCell ref="A2:J2"/>
    <mergeCell ref="A3:B3"/>
    <mergeCell ref="C3:D3"/>
    <mergeCell ref="E3:F3"/>
    <mergeCell ref="G3:H3"/>
    <mergeCell ref="I3:J3"/>
  </mergeCells>
  <conditionalFormatting sqref="F7:F37">
    <cfRule type="expression" dxfId="24" priority="2">
      <formula>$F7="Recebido"</formula>
    </cfRule>
    <cfRule type="expression" dxfId="23" priority="3">
      <formula>$F7="A Receber"</formula>
    </cfRule>
    <cfRule type="expression" dxfId="22" priority="4">
      <formula>$F7="Cancelado"</formula>
    </cfRule>
  </conditionalFormatting>
  <dataValidations count="2">
    <dataValidation type="list" allowBlank="1" sqref="E7:E37" xr:uid="{00000000-0002-0000-0600-000000000000}">
      <formula1>"Serviços,Produtos,Comissões,Outros"</formula1>
      <formula2>0</formula2>
    </dataValidation>
    <dataValidation type="list" allowBlank="1" sqref="F7:F37" xr:uid="{00000000-0002-0000-0600-000001000000}">
      <formula1>"Recebido,A Receber,Cancelado"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0"/>
  <sheetViews>
    <sheetView showGridLines="0" zoomScaleNormal="100" workbookViewId="0">
      <pane ySplit="6" topLeftCell="A7" activePane="bottomLeft" state="frozen"/>
      <selection pane="bottomLeft" activeCell="A2" sqref="A2:J2"/>
    </sheetView>
  </sheetViews>
  <sheetFormatPr defaultColWidth="8.6640625" defaultRowHeight="14.4" x14ac:dyDescent="0.3"/>
  <cols>
    <col min="1" max="1" width="5" customWidth="1"/>
    <col min="2" max="2" width="12" customWidth="1"/>
    <col min="3" max="3" width="10" customWidth="1"/>
    <col min="4" max="4" width="28" customWidth="1"/>
    <col min="5" max="5" width="14" customWidth="1"/>
    <col min="6" max="6" width="13" customWidth="1"/>
    <col min="7" max="7" width="14" customWidth="1"/>
    <col min="8" max="8" width="18" customWidth="1"/>
    <col min="9" max="9" width="14" customWidth="1"/>
    <col min="10" max="10" width="24" customWidth="1"/>
  </cols>
  <sheetData>
    <row r="1" spans="1:10" ht="27.75" customHeight="1" x14ac:dyDescent="0.3">
      <c r="A1" s="17" t="s">
        <v>143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8" customHeight="1" x14ac:dyDescent="0.3">
      <c r="A3" s="20" t="s">
        <v>1</v>
      </c>
      <c r="B3" s="20"/>
      <c r="C3" s="21" t="s">
        <v>2</v>
      </c>
      <c r="D3" s="21"/>
      <c r="E3" s="22" t="s">
        <v>3</v>
      </c>
      <c r="F3" s="22"/>
      <c r="G3" s="23" t="s">
        <v>4</v>
      </c>
      <c r="H3" s="23"/>
      <c r="I3" s="24" t="s">
        <v>5</v>
      </c>
      <c r="J3" s="24"/>
    </row>
    <row r="4" spans="1:10" ht="24" customHeight="1" x14ac:dyDescent="0.3">
      <c r="A4" s="27">
        <f>SUMIF(F7:F37,"&lt;&gt;Cancelado",G7:G37)</f>
        <v>0</v>
      </c>
      <c r="B4" s="27"/>
      <c r="C4" s="28">
        <f>SUMIF(F7:F37,"Recebido",G7:G37)</f>
        <v>0</v>
      </c>
      <c r="D4" s="28"/>
      <c r="E4" s="29">
        <f>SUMIF(F7:F37,"A Receber",G7:G37)</f>
        <v>0</v>
      </c>
      <c r="F4" s="29"/>
      <c r="G4" s="30">
        <v>6750</v>
      </c>
      <c r="H4" s="30"/>
      <c r="I4" s="31">
        <f>IFERROR(A4/G4,0)</f>
        <v>0</v>
      </c>
      <c r="J4" s="31"/>
    </row>
    <row r="5" spans="1:10" ht="6" customHeight="1" x14ac:dyDescent="0.3"/>
    <row r="6" spans="1:10" ht="21.75" customHeight="1" x14ac:dyDescent="0.3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</row>
    <row r="7" spans="1:10" ht="18" customHeight="1" x14ac:dyDescent="0.3">
      <c r="A7" s="2">
        <v>1</v>
      </c>
      <c r="B7" s="3"/>
      <c r="C7" s="2" t="str">
        <f t="shared" ref="C7:C37" si="0">IF(B7="","",TEXT(B7,"mm/yyyy"))</f>
        <v/>
      </c>
      <c r="D7" s="4"/>
      <c r="E7" s="2"/>
      <c r="F7" s="2"/>
      <c r="G7" s="5"/>
      <c r="H7" s="2"/>
      <c r="I7" s="2"/>
      <c r="J7" s="4"/>
    </row>
    <row r="8" spans="1:10" x14ac:dyDescent="0.3">
      <c r="A8" s="6">
        <v>2</v>
      </c>
      <c r="B8" s="7"/>
      <c r="C8" s="6" t="str">
        <f t="shared" si="0"/>
        <v/>
      </c>
      <c r="D8" s="8"/>
      <c r="E8" s="6"/>
      <c r="F8" s="6"/>
      <c r="G8" s="9"/>
      <c r="H8" s="6"/>
      <c r="I8" s="6"/>
      <c r="J8" s="8"/>
    </row>
    <row r="9" spans="1:10" x14ac:dyDescent="0.3">
      <c r="A9" s="2">
        <v>3</v>
      </c>
      <c r="B9" s="3"/>
      <c r="C9" s="2" t="str">
        <f t="shared" si="0"/>
        <v/>
      </c>
      <c r="D9" s="4"/>
      <c r="E9" s="2"/>
      <c r="F9" s="2"/>
      <c r="G9" s="5"/>
      <c r="H9" s="2"/>
      <c r="I9" s="2"/>
      <c r="J9" s="4"/>
    </row>
    <row r="10" spans="1:10" x14ac:dyDescent="0.3">
      <c r="A10" s="6">
        <v>4</v>
      </c>
      <c r="B10" s="7"/>
      <c r="C10" s="6" t="str">
        <f t="shared" si="0"/>
        <v/>
      </c>
      <c r="D10" s="8"/>
      <c r="E10" s="6"/>
      <c r="F10" s="6"/>
      <c r="G10" s="9"/>
      <c r="H10" s="6"/>
      <c r="I10" s="6"/>
      <c r="J10" s="8"/>
    </row>
    <row r="11" spans="1:10" x14ac:dyDescent="0.3">
      <c r="A11" s="2">
        <v>5</v>
      </c>
      <c r="B11" s="3"/>
      <c r="C11" s="2" t="str">
        <f t="shared" si="0"/>
        <v/>
      </c>
      <c r="D11" s="4"/>
      <c r="E11" s="2"/>
      <c r="F11" s="2"/>
      <c r="G11" s="5"/>
      <c r="H11" s="2"/>
      <c r="I11" s="2"/>
      <c r="J11" s="4"/>
    </row>
    <row r="12" spans="1:10" x14ac:dyDescent="0.3">
      <c r="A12" s="6">
        <v>6</v>
      </c>
      <c r="B12" s="7"/>
      <c r="C12" s="6" t="str">
        <f t="shared" si="0"/>
        <v/>
      </c>
      <c r="D12" s="8"/>
      <c r="E12" s="6"/>
      <c r="F12" s="6"/>
      <c r="G12" s="9"/>
      <c r="H12" s="6"/>
      <c r="I12" s="6"/>
      <c r="J12" s="8"/>
    </row>
    <row r="13" spans="1:10" x14ac:dyDescent="0.3">
      <c r="A13" s="2">
        <v>7</v>
      </c>
      <c r="B13" s="3"/>
      <c r="C13" s="2" t="str">
        <f t="shared" si="0"/>
        <v/>
      </c>
      <c r="D13" s="4"/>
      <c r="E13" s="2"/>
      <c r="F13" s="2"/>
      <c r="G13" s="5"/>
      <c r="H13" s="2"/>
      <c r="I13" s="2"/>
      <c r="J13" s="4"/>
    </row>
    <row r="14" spans="1:10" x14ac:dyDescent="0.3">
      <c r="A14" s="6">
        <v>8</v>
      </c>
      <c r="B14" s="7"/>
      <c r="C14" s="6" t="str">
        <f t="shared" si="0"/>
        <v/>
      </c>
      <c r="D14" s="8"/>
      <c r="E14" s="6"/>
      <c r="F14" s="6"/>
      <c r="G14" s="9"/>
      <c r="H14" s="6"/>
      <c r="I14" s="6"/>
      <c r="J14" s="8"/>
    </row>
    <row r="15" spans="1:10" x14ac:dyDescent="0.3">
      <c r="A15" s="2">
        <v>9</v>
      </c>
      <c r="B15" s="3"/>
      <c r="C15" s="2" t="str">
        <f t="shared" si="0"/>
        <v/>
      </c>
      <c r="D15" s="4"/>
      <c r="E15" s="2"/>
      <c r="F15" s="2"/>
      <c r="G15" s="5"/>
      <c r="H15" s="2"/>
      <c r="I15" s="2"/>
      <c r="J15" s="4"/>
    </row>
    <row r="16" spans="1:10" x14ac:dyDescent="0.3">
      <c r="A16" s="6">
        <v>10</v>
      </c>
      <c r="B16" s="7"/>
      <c r="C16" s="6" t="str">
        <f t="shared" si="0"/>
        <v/>
      </c>
      <c r="D16" s="8"/>
      <c r="E16" s="6"/>
      <c r="F16" s="6"/>
      <c r="G16" s="9"/>
      <c r="H16" s="6"/>
      <c r="I16" s="6"/>
      <c r="J16" s="8"/>
    </row>
    <row r="17" spans="1:10" x14ac:dyDescent="0.3">
      <c r="A17" s="2">
        <v>11</v>
      </c>
      <c r="B17" s="3"/>
      <c r="C17" s="2" t="str">
        <f t="shared" si="0"/>
        <v/>
      </c>
      <c r="D17" s="4"/>
      <c r="E17" s="2"/>
      <c r="F17" s="2"/>
      <c r="G17" s="5"/>
      <c r="H17" s="2"/>
      <c r="I17" s="2"/>
      <c r="J17" s="4"/>
    </row>
    <row r="18" spans="1:10" x14ac:dyDescent="0.3">
      <c r="A18" s="6">
        <v>12</v>
      </c>
      <c r="B18" s="7"/>
      <c r="C18" s="6" t="str">
        <f t="shared" si="0"/>
        <v/>
      </c>
      <c r="D18" s="8"/>
      <c r="E18" s="6"/>
      <c r="F18" s="6"/>
      <c r="G18" s="9"/>
      <c r="H18" s="6"/>
      <c r="I18" s="6"/>
      <c r="J18" s="8"/>
    </row>
    <row r="19" spans="1:10" x14ac:dyDescent="0.3">
      <c r="A19" s="2">
        <v>13</v>
      </c>
      <c r="B19" s="3"/>
      <c r="C19" s="2" t="str">
        <f t="shared" si="0"/>
        <v/>
      </c>
      <c r="D19" s="4"/>
      <c r="E19" s="2"/>
      <c r="F19" s="2"/>
      <c r="G19" s="5"/>
      <c r="H19" s="2"/>
      <c r="I19" s="2"/>
      <c r="J19" s="4"/>
    </row>
    <row r="20" spans="1:10" x14ac:dyDescent="0.3">
      <c r="A20" s="6">
        <v>14</v>
      </c>
      <c r="B20" s="7"/>
      <c r="C20" s="6" t="str">
        <f t="shared" si="0"/>
        <v/>
      </c>
      <c r="D20" s="8"/>
      <c r="E20" s="6"/>
      <c r="F20" s="6"/>
      <c r="G20" s="9"/>
      <c r="H20" s="6"/>
      <c r="I20" s="6"/>
      <c r="J20" s="8"/>
    </row>
    <row r="21" spans="1:10" x14ac:dyDescent="0.3">
      <c r="A21" s="2">
        <v>15</v>
      </c>
      <c r="B21" s="3"/>
      <c r="C21" s="2" t="str">
        <f t="shared" si="0"/>
        <v/>
      </c>
      <c r="D21" s="4"/>
      <c r="E21" s="2"/>
      <c r="F21" s="2"/>
      <c r="G21" s="5"/>
      <c r="H21" s="2"/>
      <c r="I21" s="2"/>
      <c r="J21" s="4"/>
    </row>
    <row r="22" spans="1:10" x14ac:dyDescent="0.3">
      <c r="A22" s="6">
        <v>16</v>
      </c>
      <c r="B22" s="7"/>
      <c r="C22" s="6" t="str">
        <f t="shared" si="0"/>
        <v/>
      </c>
      <c r="D22" s="8"/>
      <c r="E22" s="6"/>
      <c r="F22" s="6"/>
      <c r="G22" s="9"/>
      <c r="H22" s="6"/>
      <c r="I22" s="6"/>
      <c r="J22" s="8"/>
    </row>
    <row r="23" spans="1:10" x14ac:dyDescent="0.3">
      <c r="A23" s="2">
        <v>17</v>
      </c>
      <c r="B23" s="3"/>
      <c r="C23" s="2" t="str">
        <f t="shared" si="0"/>
        <v/>
      </c>
      <c r="D23" s="4"/>
      <c r="E23" s="2"/>
      <c r="F23" s="2"/>
      <c r="G23" s="5"/>
      <c r="H23" s="2"/>
      <c r="I23" s="2"/>
      <c r="J23" s="4"/>
    </row>
    <row r="24" spans="1:10" x14ac:dyDescent="0.3">
      <c r="A24" s="6">
        <v>18</v>
      </c>
      <c r="B24" s="7"/>
      <c r="C24" s="6" t="str">
        <f t="shared" si="0"/>
        <v/>
      </c>
      <c r="D24" s="8"/>
      <c r="E24" s="6"/>
      <c r="F24" s="6"/>
      <c r="G24" s="9"/>
      <c r="H24" s="6"/>
      <c r="I24" s="6"/>
      <c r="J24" s="8"/>
    </row>
    <row r="25" spans="1:10" x14ac:dyDescent="0.3">
      <c r="A25" s="2">
        <v>19</v>
      </c>
      <c r="B25" s="3"/>
      <c r="C25" s="2" t="str">
        <f t="shared" si="0"/>
        <v/>
      </c>
      <c r="D25" s="4"/>
      <c r="E25" s="2"/>
      <c r="F25" s="2"/>
      <c r="G25" s="5"/>
      <c r="H25" s="2"/>
      <c r="I25" s="2"/>
      <c r="J25" s="4"/>
    </row>
    <row r="26" spans="1:10" x14ac:dyDescent="0.3">
      <c r="A26" s="6">
        <v>20</v>
      </c>
      <c r="B26" s="7"/>
      <c r="C26" s="6" t="str">
        <f t="shared" si="0"/>
        <v/>
      </c>
      <c r="D26" s="8"/>
      <c r="E26" s="6"/>
      <c r="F26" s="6"/>
      <c r="G26" s="9"/>
      <c r="H26" s="6"/>
      <c r="I26" s="6"/>
      <c r="J26" s="8"/>
    </row>
    <row r="27" spans="1:10" x14ac:dyDescent="0.3">
      <c r="A27" s="2">
        <v>21</v>
      </c>
      <c r="B27" s="3"/>
      <c r="C27" s="2" t="str">
        <f t="shared" si="0"/>
        <v/>
      </c>
      <c r="D27" s="4"/>
      <c r="E27" s="2"/>
      <c r="F27" s="2"/>
      <c r="G27" s="5"/>
      <c r="H27" s="2"/>
      <c r="I27" s="2"/>
      <c r="J27" s="4"/>
    </row>
    <row r="28" spans="1:10" x14ac:dyDescent="0.3">
      <c r="A28" s="6">
        <v>22</v>
      </c>
      <c r="B28" s="7"/>
      <c r="C28" s="6" t="str">
        <f t="shared" si="0"/>
        <v/>
      </c>
      <c r="D28" s="8"/>
      <c r="E28" s="6"/>
      <c r="F28" s="6"/>
      <c r="G28" s="9"/>
      <c r="H28" s="6"/>
      <c r="I28" s="6"/>
      <c r="J28" s="8"/>
    </row>
    <row r="29" spans="1:10" x14ac:dyDescent="0.3">
      <c r="A29" s="2">
        <v>23</v>
      </c>
      <c r="B29" s="3"/>
      <c r="C29" s="2" t="str">
        <f t="shared" si="0"/>
        <v/>
      </c>
      <c r="D29" s="4"/>
      <c r="E29" s="2"/>
      <c r="F29" s="2"/>
      <c r="G29" s="5"/>
      <c r="H29" s="2"/>
      <c r="I29" s="2"/>
      <c r="J29" s="4"/>
    </row>
    <row r="30" spans="1:10" x14ac:dyDescent="0.3">
      <c r="A30" s="6">
        <v>24</v>
      </c>
      <c r="B30" s="7"/>
      <c r="C30" s="6" t="str">
        <f t="shared" si="0"/>
        <v/>
      </c>
      <c r="D30" s="8"/>
      <c r="E30" s="6"/>
      <c r="F30" s="6"/>
      <c r="G30" s="9"/>
      <c r="H30" s="6"/>
      <c r="I30" s="6"/>
      <c r="J30" s="8"/>
    </row>
    <row r="31" spans="1:10" x14ac:dyDescent="0.3">
      <c r="A31" s="2">
        <v>25</v>
      </c>
      <c r="B31" s="3"/>
      <c r="C31" s="2" t="str">
        <f t="shared" si="0"/>
        <v/>
      </c>
      <c r="D31" s="4"/>
      <c r="E31" s="2"/>
      <c r="F31" s="2"/>
      <c r="G31" s="5"/>
      <c r="H31" s="2"/>
      <c r="I31" s="2"/>
      <c r="J31" s="4"/>
    </row>
    <row r="32" spans="1:10" x14ac:dyDescent="0.3">
      <c r="A32" s="6">
        <v>26</v>
      </c>
      <c r="B32" s="7"/>
      <c r="C32" s="6" t="str">
        <f t="shared" si="0"/>
        <v/>
      </c>
      <c r="D32" s="8"/>
      <c r="E32" s="6"/>
      <c r="F32" s="6"/>
      <c r="G32" s="9"/>
      <c r="H32" s="6"/>
      <c r="I32" s="6"/>
      <c r="J32" s="8"/>
    </row>
    <row r="33" spans="1:10" x14ac:dyDescent="0.3">
      <c r="A33" s="2">
        <v>27</v>
      </c>
      <c r="B33" s="3"/>
      <c r="C33" s="2" t="str">
        <f t="shared" si="0"/>
        <v/>
      </c>
      <c r="D33" s="4"/>
      <c r="E33" s="2"/>
      <c r="F33" s="2"/>
      <c r="G33" s="5"/>
      <c r="H33" s="2"/>
      <c r="I33" s="2"/>
      <c r="J33" s="4"/>
    </row>
    <row r="34" spans="1:10" x14ac:dyDescent="0.3">
      <c r="A34" s="6">
        <v>28</v>
      </c>
      <c r="B34" s="7"/>
      <c r="C34" s="6" t="str">
        <f t="shared" si="0"/>
        <v/>
      </c>
      <c r="D34" s="8"/>
      <c r="E34" s="6"/>
      <c r="F34" s="6"/>
      <c r="G34" s="9"/>
      <c r="H34" s="6"/>
      <c r="I34" s="6"/>
      <c r="J34" s="8"/>
    </row>
    <row r="35" spans="1:10" x14ac:dyDescent="0.3">
      <c r="A35" s="2">
        <v>29</v>
      </c>
      <c r="B35" s="3"/>
      <c r="C35" s="2" t="str">
        <f t="shared" si="0"/>
        <v/>
      </c>
      <c r="D35" s="4"/>
      <c r="E35" s="2"/>
      <c r="F35" s="2"/>
      <c r="G35" s="5"/>
      <c r="H35" s="2"/>
      <c r="I35" s="2"/>
      <c r="J35" s="4"/>
    </row>
    <row r="36" spans="1:10" x14ac:dyDescent="0.3">
      <c r="A36" s="6">
        <v>30</v>
      </c>
      <c r="B36" s="7"/>
      <c r="C36" s="6" t="str">
        <f t="shared" si="0"/>
        <v/>
      </c>
      <c r="D36" s="8"/>
      <c r="E36" s="6"/>
      <c r="F36" s="6"/>
      <c r="G36" s="9"/>
      <c r="H36" s="6"/>
      <c r="I36" s="6"/>
      <c r="J36" s="8"/>
    </row>
    <row r="37" spans="1:10" x14ac:dyDescent="0.3">
      <c r="A37" s="2">
        <v>31</v>
      </c>
      <c r="B37" s="3"/>
      <c r="C37" s="2" t="str">
        <f t="shared" si="0"/>
        <v/>
      </c>
      <c r="D37" s="4"/>
      <c r="E37" s="2"/>
      <c r="F37" s="2"/>
      <c r="G37" s="5"/>
      <c r="H37" s="2"/>
      <c r="I37" s="2"/>
      <c r="J37" s="4"/>
    </row>
    <row r="38" spans="1:10" ht="19.5" customHeight="1" x14ac:dyDescent="0.3">
      <c r="A38" s="25" t="s">
        <v>16</v>
      </c>
      <c r="B38" s="25"/>
      <c r="C38" s="25"/>
      <c r="D38" s="25"/>
      <c r="E38" s="25"/>
      <c r="F38" s="25"/>
      <c r="G38" s="10">
        <f>SUM(G7:G37)</f>
        <v>0</v>
      </c>
      <c r="H38" s="11"/>
      <c r="I38" s="11"/>
      <c r="J38" s="11"/>
    </row>
    <row r="39" spans="1:10" ht="6" customHeight="1" x14ac:dyDescent="0.3"/>
    <row r="40" spans="1:10" ht="25.5" customHeight="1" x14ac:dyDescent="0.3">
      <c r="A40" s="26" t="s">
        <v>17</v>
      </c>
      <c r="B40" s="26"/>
      <c r="C40" s="26"/>
      <c r="D40" s="26"/>
      <c r="E40" s="26"/>
      <c r="F40" s="26"/>
      <c r="G40" s="26"/>
      <c r="H40" s="26"/>
      <c r="I40" s="26"/>
      <c r="J40" s="26"/>
    </row>
  </sheetData>
  <mergeCells count="14">
    <mergeCell ref="A38:F38"/>
    <mergeCell ref="A40:J40"/>
    <mergeCell ref="A4:B4"/>
    <mergeCell ref="C4:D4"/>
    <mergeCell ref="E4:F4"/>
    <mergeCell ref="G4:H4"/>
    <mergeCell ref="I4:J4"/>
    <mergeCell ref="A1:J1"/>
    <mergeCell ref="A2:J2"/>
    <mergeCell ref="A3:B3"/>
    <mergeCell ref="C3:D3"/>
    <mergeCell ref="E3:F3"/>
    <mergeCell ref="G3:H3"/>
    <mergeCell ref="I3:J3"/>
  </mergeCells>
  <conditionalFormatting sqref="F7:F37">
    <cfRule type="expression" dxfId="21" priority="2">
      <formula>$F7="Recebido"</formula>
    </cfRule>
    <cfRule type="expression" dxfId="20" priority="3">
      <formula>$F7="A Receber"</formula>
    </cfRule>
    <cfRule type="expression" dxfId="19" priority="4">
      <formula>$F7="Cancelado"</formula>
    </cfRule>
  </conditionalFormatting>
  <dataValidations count="2">
    <dataValidation type="list" allowBlank="1" sqref="E7:E37" xr:uid="{00000000-0002-0000-0700-000000000000}">
      <formula1>"Serviços,Produtos,Comissões,Outros"</formula1>
      <formula2>0</formula2>
    </dataValidation>
    <dataValidation type="list" allowBlank="1" sqref="F7:F37" xr:uid="{00000000-0002-0000-0700-000001000000}">
      <formula1>"Recebido,A Receber,Cancelado"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0"/>
  <sheetViews>
    <sheetView showGridLines="0" zoomScaleNormal="100" workbookViewId="0">
      <pane ySplit="6" topLeftCell="A7" activePane="bottomLeft" state="frozen"/>
      <selection pane="bottomLeft" activeCell="A2" sqref="A2:J2"/>
    </sheetView>
  </sheetViews>
  <sheetFormatPr defaultColWidth="8.6640625" defaultRowHeight="14.4" x14ac:dyDescent="0.3"/>
  <cols>
    <col min="1" max="1" width="5" customWidth="1"/>
    <col min="2" max="2" width="12" customWidth="1"/>
    <col min="3" max="3" width="10" customWidth="1"/>
    <col min="4" max="4" width="28" customWidth="1"/>
    <col min="5" max="5" width="14" customWidth="1"/>
    <col min="6" max="6" width="13" customWidth="1"/>
    <col min="7" max="7" width="14" customWidth="1"/>
    <col min="8" max="8" width="18" customWidth="1"/>
    <col min="9" max="9" width="14" customWidth="1"/>
    <col min="10" max="10" width="24" customWidth="1"/>
  </cols>
  <sheetData>
    <row r="1" spans="1:10" ht="27.75" customHeight="1" x14ac:dyDescent="0.3">
      <c r="A1" s="17" t="s">
        <v>144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8" customHeight="1" x14ac:dyDescent="0.3">
      <c r="A3" s="20" t="s">
        <v>1</v>
      </c>
      <c r="B3" s="20"/>
      <c r="C3" s="21" t="s">
        <v>2</v>
      </c>
      <c r="D3" s="21"/>
      <c r="E3" s="22" t="s">
        <v>3</v>
      </c>
      <c r="F3" s="22"/>
      <c r="G3" s="23" t="s">
        <v>4</v>
      </c>
      <c r="H3" s="23"/>
      <c r="I3" s="24" t="s">
        <v>5</v>
      </c>
      <c r="J3" s="24"/>
    </row>
    <row r="4" spans="1:10" ht="24" customHeight="1" x14ac:dyDescent="0.3">
      <c r="A4" s="27">
        <f>SUMIF(F7:F37,"&lt;&gt;Cancelado",G7:G37)</f>
        <v>0</v>
      </c>
      <c r="B4" s="27"/>
      <c r="C4" s="28">
        <f>SUMIF(F7:F37,"Recebido",G7:G37)</f>
        <v>0</v>
      </c>
      <c r="D4" s="28"/>
      <c r="E4" s="29">
        <f>SUMIF(F7:F37,"A Receber",G7:G37)</f>
        <v>0</v>
      </c>
      <c r="F4" s="29"/>
      <c r="G4" s="30">
        <v>6750</v>
      </c>
      <c r="H4" s="30"/>
      <c r="I4" s="31">
        <f>IFERROR(A4/G4,0)</f>
        <v>0</v>
      </c>
      <c r="J4" s="31"/>
    </row>
    <row r="5" spans="1:10" ht="6" customHeight="1" x14ac:dyDescent="0.3"/>
    <row r="6" spans="1:10" ht="21.75" customHeight="1" x14ac:dyDescent="0.3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</row>
    <row r="7" spans="1:10" ht="18" customHeight="1" x14ac:dyDescent="0.3">
      <c r="A7" s="2">
        <v>1</v>
      </c>
      <c r="B7" s="3"/>
      <c r="C7" s="2" t="str">
        <f t="shared" ref="C7:C37" si="0">IF(B7="","",TEXT(B7,"mm/yyyy"))</f>
        <v/>
      </c>
      <c r="D7" s="4"/>
      <c r="E7" s="2"/>
      <c r="F7" s="2"/>
      <c r="G7" s="5"/>
      <c r="H7" s="2"/>
      <c r="I7" s="2"/>
      <c r="J7" s="4"/>
    </row>
    <row r="8" spans="1:10" x14ac:dyDescent="0.3">
      <c r="A8" s="6">
        <v>2</v>
      </c>
      <c r="B8" s="7"/>
      <c r="C8" s="6" t="str">
        <f t="shared" si="0"/>
        <v/>
      </c>
      <c r="D8" s="8"/>
      <c r="E8" s="6"/>
      <c r="F8" s="6"/>
      <c r="G8" s="9"/>
      <c r="H8" s="6"/>
      <c r="I8" s="6"/>
      <c r="J8" s="8"/>
    </row>
    <row r="9" spans="1:10" x14ac:dyDescent="0.3">
      <c r="A9" s="2">
        <v>3</v>
      </c>
      <c r="B9" s="3"/>
      <c r="C9" s="2" t="str">
        <f t="shared" si="0"/>
        <v/>
      </c>
      <c r="D9" s="4"/>
      <c r="E9" s="2"/>
      <c r="F9" s="2"/>
      <c r="G9" s="5"/>
      <c r="H9" s="2"/>
      <c r="I9" s="2"/>
      <c r="J9" s="4"/>
    </row>
    <row r="10" spans="1:10" x14ac:dyDescent="0.3">
      <c r="A10" s="6">
        <v>4</v>
      </c>
      <c r="B10" s="7"/>
      <c r="C10" s="6" t="str">
        <f t="shared" si="0"/>
        <v/>
      </c>
      <c r="D10" s="8"/>
      <c r="E10" s="6"/>
      <c r="F10" s="6"/>
      <c r="G10" s="9"/>
      <c r="H10" s="6"/>
      <c r="I10" s="6"/>
      <c r="J10" s="8"/>
    </row>
    <row r="11" spans="1:10" x14ac:dyDescent="0.3">
      <c r="A11" s="2">
        <v>5</v>
      </c>
      <c r="B11" s="3"/>
      <c r="C11" s="2" t="str">
        <f t="shared" si="0"/>
        <v/>
      </c>
      <c r="D11" s="4"/>
      <c r="E11" s="2"/>
      <c r="F11" s="2"/>
      <c r="G11" s="5"/>
      <c r="H11" s="2"/>
      <c r="I11" s="2"/>
      <c r="J11" s="4"/>
    </row>
    <row r="12" spans="1:10" x14ac:dyDescent="0.3">
      <c r="A12" s="6">
        <v>6</v>
      </c>
      <c r="B12" s="7"/>
      <c r="C12" s="6" t="str">
        <f t="shared" si="0"/>
        <v/>
      </c>
      <c r="D12" s="8"/>
      <c r="E12" s="6"/>
      <c r="F12" s="6"/>
      <c r="G12" s="9"/>
      <c r="H12" s="6"/>
      <c r="I12" s="6"/>
      <c r="J12" s="8"/>
    </row>
    <row r="13" spans="1:10" x14ac:dyDescent="0.3">
      <c r="A13" s="2">
        <v>7</v>
      </c>
      <c r="B13" s="3"/>
      <c r="C13" s="2" t="str">
        <f t="shared" si="0"/>
        <v/>
      </c>
      <c r="D13" s="4"/>
      <c r="E13" s="2"/>
      <c r="F13" s="2"/>
      <c r="G13" s="5"/>
      <c r="H13" s="2"/>
      <c r="I13" s="2"/>
      <c r="J13" s="4"/>
    </row>
    <row r="14" spans="1:10" x14ac:dyDescent="0.3">
      <c r="A14" s="6">
        <v>8</v>
      </c>
      <c r="B14" s="7"/>
      <c r="C14" s="6" t="str">
        <f t="shared" si="0"/>
        <v/>
      </c>
      <c r="D14" s="8"/>
      <c r="E14" s="6"/>
      <c r="F14" s="6"/>
      <c r="G14" s="9"/>
      <c r="H14" s="6"/>
      <c r="I14" s="6"/>
      <c r="J14" s="8"/>
    </row>
    <row r="15" spans="1:10" x14ac:dyDescent="0.3">
      <c r="A15" s="2">
        <v>9</v>
      </c>
      <c r="B15" s="3"/>
      <c r="C15" s="2" t="str">
        <f t="shared" si="0"/>
        <v/>
      </c>
      <c r="D15" s="4"/>
      <c r="E15" s="2"/>
      <c r="F15" s="2"/>
      <c r="G15" s="5"/>
      <c r="H15" s="2"/>
      <c r="I15" s="2"/>
      <c r="J15" s="4"/>
    </row>
    <row r="16" spans="1:10" x14ac:dyDescent="0.3">
      <c r="A16" s="6">
        <v>10</v>
      </c>
      <c r="B16" s="7"/>
      <c r="C16" s="6" t="str">
        <f t="shared" si="0"/>
        <v/>
      </c>
      <c r="D16" s="8"/>
      <c r="E16" s="6"/>
      <c r="F16" s="6"/>
      <c r="G16" s="9"/>
      <c r="H16" s="6"/>
      <c r="I16" s="6"/>
      <c r="J16" s="8"/>
    </row>
    <row r="17" spans="1:10" x14ac:dyDescent="0.3">
      <c r="A17" s="2">
        <v>11</v>
      </c>
      <c r="B17" s="3"/>
      <c r="C17" s="2" t="str">
        <f t="shared" si="0"/>
        <v/>
      </c>
      <c r="D17" s="4"/>
      <c r="E17" s="2"/>
      <c r="F17" s="2"/>
      <c r="G17" s="5"/>
      <c r="H17" s="2"/>
      <c r="I17" s="2"/>
      <c r="J17" s="4"/>
    </row>
    <row r="18" spans="1:10" x14ac:dyDescent="0.3">
      <c r="A18" s="6">
        <v>12</v>
      </c>
      <c r="B18" s="7"/>
      <c r="C18" s="6" t="str">
        <f t="shared" si="0"/>
        <v/>
      </c>
      <c r="D18" s="8"/>
      <c r="E18" s="6"/>
      <c r="F18" s="6"/>
      <c r="G18" s="9"/>
      <c r="H18" s="6"/>
      <c r="I18" s="6"/>
      <c r="J18" s="8"/>
    </row>
    <row r="19" spans="1:10" x14ac:dyDescent="0.3">
      <c r="A19" s="2">
        <v>13</v>
      </c>
      <c r="B19" s="3"/>
      <c r="C19" s="2" t="str">
        <f t="shared" si="0"/>
        <v/>
      </c>
      <c r="D19" s="4"/>
      <c r="E19" s="2"/>
      <c r="F19" s="2"/>
      <c r="G19" s="5"/>
      <c r="H19" s="2"/>
      <c r="I19" s="2"/>
      <c r="J19" s="4"/>
    </row>
    <row r="20" spans="1:10" x14ac:dyDescent="0.3">
      <c r="A20" s="6">
        <v>14</v>
      </c>
      <c r="B20" s="7"/>
      <c r="C20" s="6" t="str">
        <f t="shared" si="0"/>
        <v/>
      </c>
      <c r="D20" s="8"/>
      <c r="E20" s="6"/>
      <c r="F20" s="6"/>
      <c r="G20" s="9"/>
      <c r="H20" s="6"/>
      <c r="I20" s="6"/>
      <c r="J20" s="8"/>
    </row>
    <row r="21" spans="1:10" x14ac:dyDescent="0.3">
      <c r="A21" s="2">
        <v>15</v>
      </c>
      <c r="B21" s="3"/>
      <c r="C21" s="2" t="str">
        <f t="shared" si="0"/>
        <v/>
      </c>
      <c r="D21" s="4"/>
      <c r="E21" s="2"/>
      <c r="F21" s="2"/>
      <c r="G21" s="5"/>
      <c r="H21" s="2"/>
      <c r="I21" s="2"/>
      <c r="J21" s="4"/>
    </row>
    <row r="22" spans="1:10" x14ac:dyDescent="0.3">
      <c r="A22" s="6">
        <v>16</v>
      </c>
      <c r="B22" s="7"/>
      <c r="C22" s="6" t="str">
        <f t="shared" si="0"/>
        <v/>
      </c>
      <c r="D22" s="8"/>
      <c r="E22" s="6"/>
      <c r="F22" s="6"/>
      <c r="G22" s="9"/>
      <c r="H22" s="6"/>
      <c r="I22" s="6"/>
      <c r="J22" s="8"/>
    </row>
    <row r="23" spans="1:10" x14ac:dyDescent="0.3">
      <c r="A23" s="2">
        <v>17</v>
      </c>
      <c r="B23" s="3"/>
      <c r="C23" s="2" t="str">
        <f t="shared" si="0"/>
        <v/>
      </c>
      <c r="D23" s="4"/>
      <c r="E23" s="2"/>
      <c r="F23" s="2"/>
      <c r="G23" s="5"/>
      <c r="H23" s="2"/>
      <c r="I23" s="2"/>
      <c r="J23" s="4"/>
    </row>
    <row r="24" spans="1:10" x14ac:dyDescent="0.3">
      <c r="A24" s="6">
        <v>18</v>
      </c>
      <c r="B24" s="7"/>
      <c r="C24" s="6" t="str">
        <f t="shared" si="0"/>
        <v/>
      </c>
      <c r="D24" s="8"/>
      <c r="E24" s="6"/>
      <c r="F24" s="6"/>
      <c r="G24" s="9"/>
      <c r="H24" s="6"/>
      <c r="I24" s="6"/>
      <c r="J24" s="8"/>
    </row>
    <row r="25" spans="1:10" x14ac:dyDescent="0.3">
      <c r="A25" s="2">
        <v>19</v>
      </c>
      <c r="B25" s="3"/>
      <c r="C25" s="2" t="str">
        <f t="shared" si="0"/>
        <v/>
      </c>
      <c r="D25" s="4"/>
      <c r="E25" s="2"/>
      <c r="F25" s="2"/>
      <c r="G25" s="5"/>
      <c r="H25" s="2"/>
      <c r="I25" s="2"/>
      <c r="J25" s="4"/>
    </row>
    <row r="26" spans="1:10" x14ac:dyDescent="0.3">
      <c r="A26" s="6">
        <v>20</v>
      </c>
      <c r="B26" s="7"/>
      <c r="C26" s="6" t="str">
        <f t="shared" si="0"/>
        <v/>
      </c>
      <c r="D26" s="8"/>
      <c r="E26" s="6"/>
      <c r="F26" s="6"/>
      <c r="G26" s="9"/>
      <c r="H26" s="6"/>
      <c r="I26" s="6"/>
      <c r="J26" s="8"/>
    </row>
    <row r="27" spans="1:10" x14ac:dyDescent="0.3">
      <c r="A27" s="2">
        <v>21</v>
      </c>
      <c r="B27" s="3"/>
      <c r="C27" s="2" t="str">
        <f t="shared" si="0"/>
        <v/>
      </c>
      <c r="D27" s="4"/>
      <c r="E27" s="2"/>
      <c r="F27" s="2"/>
      <c r="G27" s="5"/>
      <c r="H27" s="2"/>
      <c r="I27" s="2"/>
      <c r="J27" s="4"/>
    </row>
    <row r="28" spans="1:10" x14ac:dyDescent="0.3">
      <c r="A28" s="6">
        <v>22</v>
      </c>
      <c r="B28" s="7"/>
      <c r="C28" s="6" t="str">
        <f t="shared" si="0"/>
        <v/>
      </c>
      <c r="D28" s="8"/>
      <c r="E28" s="6"/>
      <c r="F28" s="6"/>
      <c r="G28" s="9"/>
      <c r="H28" s="6"/>
      <c r="I28" s="6"/>
      <c r="J28" s="8"/>
    </row>
    <row r="29" spans="1:10" x14ac:dyDescent="0.3">
      <c r="A29" s="2">
        <v>23</v>
      </c>
      <c r="B29" s="3"/>
      <c r="C29" s="2" t="str">
        <f t="shared" si="0"/>
        <v/>
      </c>
      <c r="D29" s="4"/>
      <c r="E29" s="2"/>
      <c r="F29" s="2"/>
      <c r="G29" s="5"/>
      <c r="H29" s="2"/>
      <c r="I29" s="2"/>
      <c r="J29" s="4"/>
    </row>
    <row r="30" spans="1:10" x14ac:dyDescent="0.3">
      <c r="A30" s="6">
        <v>24</v>
      </c>
      <c r="B30" s="7"/>
      <c r="C30" s="6" t="str">
        <f t="shared" si="0"/>
        <v/>
      </c>
      <c r="D30" s="8"/>
      <c r="E30" s="6"/>
      <c r="F30" s="6"/>
      <c r="G30" s="9"/>
      <c r="H30" s="6"/>
      <c r="I30" s="6"/>
      <c r="J30" s="8"/>
    </row>
    <row r="31" spans="1:10" x14ac:dyDescent="0.3">
      <c r="A31" s="2">
        <v>25</v>
      </c>
      <c r="B31" s="3"/>
      <c r="C31" s="2" t="str">
        <f t="shared" si="0"/>
        <v/>
      </c>
      <c r="D31" s="4"/>
      <c r="E31" s="2"/>
      <c r="F31" s="2"/>
      <c r="G31" s="5"/>
      <c r="H31" s="2"/>
      <c r="I31" s="2"/>
      <c r="J31" s="4"/>
    </row>
    <row r="32" spans="1:10" x14ac:dyDescent="0.3">
      <c r="A32" s="6">
        <v>26</v>
      </c>
      <c r="B32" s="7"/>
      <c r="C32" s="6" t="str">
        <f t="shared" si="0"/>
        <v/>
      </c>
      <c r="D32" s="8"/>
      <c r="E32" s="6"/>
      <c r="F32" s="6"/>
      <c r="G32" s="9"/>
      <c r="H32" s="6"/>
      <c r="I32" s="6"/>
      <c r="J32" s="8"/>
    </row>
    <row r="33" spans="1:10" x14ac:dyDescent="0.3">
      <c r="A33" s="2">
        <v>27</v>
      </c>
      <c r="B33" s="3"/>
      <c r="C33" s="2" t="str">
        <f t="shared" si="0"/>
        <v/>
      </c>
      <c r="D33" s="4"/>
      <c r="E33" s="2"/>
      <c r="F33" s="2"/>
      <c r="G33" s="5"/>
      <c r="H33" s="2"/>
      <c r="I33" s="2"/>
      <c r="J33" s="4"/>
    </row>
    <row r="34" spans="1:10" x14ac:dyDescent="0.3">
      <c r="A34" s="6">
        <v>28</v>
      </c>
      <c r="B34" s="7"/>
      <c r="C34" s="6" t="str">
        <f t="shared" si="0"/>
        <v/>
      </c>
      <c r="D34" s="8"/>
      <c r="E34" s="6"/>
      <c r="F34" s="6"/>
      <c r="G34" s="9"/>
      <c r="H34" s="6"/>
      <c r="I34" s="6"/>
      <c r="J34" s="8"/>
    </row>
    <row r="35" spans="1:10" x14ac:dyDescent="0.3">
      <c r="A35" s="2">
        <v>29</v>
      </c>
      <c r="B35" s="3"/>
      <c r="C35" s="2" t="str">
        <f t="shared" si="0"/>
        <v/>
      </c>
      <c r="D35" s="4"/>
      <c r="E35" s="2"/>
      <c r="F35" s="2"/>
      <c r="G35" s="5"/>
      <c r="H35" s="2"/>
      <c r="I35" s="2"/>
      <c r="J35" s="4"/>
    </row>
    <row r="36" spans="1:10" x14ac:dyDescent="0.3">
      <c r="A36" s="6">
        <v>30</v>
      </c>
      <c r="B36" s="7"/>
      <c r="C36" s="6" t="str">
        <f t="shared" si="0"/>
        <v/>
      </c>
      <c r="D36" s="8"/>
      <c r="E36" s="6"/>
      <c r="F36" s="6"/>
      <c r="G36" s="9"/>
      <c r="H36" s="6"/>
      <c r="I36" s="6"/>
      <c r="J36" s="8"/>
    </row>
    <row r="37" spans="1:10" x14ac:dyDescent="0.3">
      <c r="A37" s="2">
        <v>31</v>
      </c>
      <c r="B37" s="3"/>
      <c r="C37" s="2" t="str">
        <f t="shared" si="0"/>
        <v/>
      </c>
      <c r="D37" s="4"/>
      <c r="E37" s="2"/>
      <c r="F37" s="2"/>
      <c r="G37" s="5"/>
      <c r="H37" s="2"/>
      <c r="I37" s="2"/>
      <c r="J37" s="4"/>
    </row>
    <row r="38" spans="1:10" ht="19.5" customHeight="1" x14ac:dyDescent="0.3">
      <c r="A38" s="25" t="s">
        <v>16</v>
      </c>
      <c r="B38" s="25"/>
      <c r="C38" s="25"/>
      <c r="D38" s="25"/>
      <c r="E38" s="25"/>
      <c r="F38" s="25"/>
      <c r="G38" s="10">
        <f>SUM(G7:G37)</f>
        <v>0</v>
      </c>
      <c r="H38" s="11"/>
      <c r="I38" s="11"/>
      <c r="J38" s="11"/>
    </row>
    <row r="39" spans="1:10" ht="6" customHeight="1" x14ac:dyDescent="0.3"/>
    <row r="40" spans="1:10" ht="25.5" customHeight="1" x14ac:dyDescent="0.3">
      <c r="A40" s="26" t="s">
        <v>17</v>
      </c>
      <c r="B40" s="26"/>
      <c r="C40" s="26"/>
      <c r="D40" s="26"/>
      <c r="E40" s="26"/>
      <c r="F40" s="26"/>
      <c r="G40" s="26"/>
      <c r="H40" s="26"/>
      <c r="I40" s="26"/>
      <c r="J40" s="26"/>
    </row>
  </sheetData>
  <mergeCells count="14">
    <mergeCell ref="A38:F38"/>
    <mergeCell ref="A40:J40"/>
    <mergeCell ref="A4:B4"/>
    <mergeCell ref="C4:D4"/>
    <mergeCell ref="E4:F4"/>
    <mergeCell ref="G4:H4"/>
    <mergeCell ref="I4:J4"/>
    <mergeCell ref="A1:J1"/>
    <mergeCell ref="A2:J2"/>
    <mergeCell ref="A3:B3"/>
    <mergeCell ref="C3:D3"/>
    <mergeCell ref="E3:F3"/>
    <mergeCell ref="G3:H3"/>
    <mergeCell ref="I3:J3"/>
  </mergeCells>
  <conditionalFormatting sqref="F7:F37">
    <cfRule type="expression" dxfId="18" priority="2">
      <formula>$F7="Recebido"</formula>
    </cfRule>
    <cfRule type="expression" dxfId="17" priority="3">
      <formula>$F7="A Receber"</formula>
    </cfRule>
    <cfRule type="expression" dxfId="16" priority="4">
      <formula>$F7="Cancelado"</formula>
    </cfRule>
  </conditionalFormatting>
  <dataValidations count="2">
    <dataValidation type="list" allowBlank="1" sqref="E7:E37" xr:uid="{00000000-0002-0000-0800-000000000000}">
      <formula1>"Serviços,Produtos,Comissões,Outros"</formula1>
      <formula2>0</formula2>
    </dataValidation>
    <dataValidation type="list" allowBlank="1" sqref="F7:F37" xr:uid="{00000000-0002-0000-0800-000001000000}">
      <formula1>"Recebido,A Receber,Cancelado"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0"/>
  <sheetViews>
    <sheetView showGridLines="0" zoomScaleNormal="100" workbookViewId="0">
      <pane ySplit="6" topLeftCell="A7" activePane="bottomLeft" state="frozen"/>
      <selection pane="bottomLeft" activeCell="A2" sqref="A2:J2"/>
    </sheetView>
  </sheetViews>
  <sheetFormatPr defaultColWidth="8.6640625" defaultRowHeight="14.4" x14ac:dyDescent="0.3"/>
  <cols>
    <col min="1" max="1" width="5" customWidth="1"/>
    <col min="2" max="2" width="12" customWidth="1"/>
    <col min="3" max="3" width="10" customWidth="1"/>
    <col min="4" max="4" width="28" customWidth="1"/>
    <col min="5" max="5" width="14" customWidth="1"/>
    <col min="6" max="6" width="13" customWidth="1"/>
    <col min="7" max="7" width="14" customWidth="1"/>
    <col min="8" max="8" width="18" customWidth="1"/>
    <col min="9" max="9" width="14" customWidth="1"/>
    <col min="10" max="10" width="24" customWidth="1"/>
  </cols>
  <sheetData>
    <row r="1" spans="1:10" ht="27.75" customHeight="1" x14ac:dyDescent="0.3">
      <c r="A1" s="17" t="s">
        <v>145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8" customHeight="1" x14ac:dyDescent="0.3">
      <c r="A3" s="20" t="s">
        <v>1</v>
      </c>
      <c r="B3" s="20"/>
      <c r="C3" s="21" t="s">
        <v>2</v>
      </c>
      <c r="D3" s="21"/>
      <c r="E3" s="22" t="s">
        <v>3</v>
      </c>
      <c r="F3" s="22"/>
      <c r="G3" s="23" t="s">
        <v>4</v>
      </c>
      <c r="H3" s="23"/>
      <c r="I3" s="24" t="s">
        <v>5</v>
      </c>
      <c r="J3" s="24"/>
    </row>
    <row r="4" spans="1:10" ht="24" customHeight="1" x14ac:dyDescent="0.3">
      <c r="A4" s="27">
        <f>SUMIF(F7:F37,"&lt;&gt;Cancelado",G7:G37)</f>
        <v>0</v>
      </c>
      <c r="B4" s="27"/>
      <c r="C4" s="28">
        <f>SUMIF(F7:F37,"Recebido",G7:G37)</f>
        <v>0</v>
      </c>
      <c r="D4" s="28"/>
      <c r="E4" s="29">
        <f>SUMIF(F7:F37,"A Receber",G7:G37)</f>
        <v>0</v>
      </c>
      <c r="F4" s="29"/>
      <c r="G4" s="30">
        <v>6750</v>
      </c>
      <c r="H4" s="30"/>
      <c r="I4" s="31">
        <f>IFERROR(A4/G4,0)</f>
        <v>0</v>
      </c>
      <c r="J4" s="31"/>
    </row>
    <row r="5" spans="1:10" ht="6" customHeight="1" x14ac:dyDescent="0.3"/>
    <row r="6" spans="1:10" ht="21.75" customHeight="1" x14ac:dyDescent="0.3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</row>
    <row r="7" spans="1:10" ht="18" customHeight="1" x14ac:dyDescent="0.3">
      <c r="A7" s="2">
        <v>1</v>
      </c>
      <c r="B7" s="3"/>
      <c r="C7" s="2" t="str">
        <f t="shared" ref="C7:C37" si="0">IF(B7="","",TEXT(B7,"mm/yyyy"))</f>
        <v/>
      </c>
      <c r="D7" s="4"/>
      <c r="E7" s="2"/>
      <c r="F7" s="2"/>
      <c r="G7" s="5"/>
      <c r="H7" s="2"/>
      <c r="I7" s="2"/>
      <c r="J7" s="4"/>
    </row>
    <row r="8" spans="1:10" x14ac:dyDescent="0.3">
      <c r="A8" s="6">
        <v>2</v>
      </c>
      <c r="B8" s="7"/>
      <c r="C8" s="6" t="str">
        <f t="shared" si="0"/>
        <v/>
      </c>
      <c r="D8" s="8"/>
      <c r="E8" s="6"/>
      <c r="F8" s="6"/>
      <c r="G8" s="9"/>
      <c r="H8" s="6"/>
      <c r="I8" s="6"/>
      <c r="J8" s="8"/>
    </row>
    <row r="9" spans="1:10" x14ac:dyDescent="0.3">
      <c r="A9" s="2">
        <v>3</v>
      </c>
      <c r="B9" s="3"/>
      <c r="C9" s="2" t="str">
        <f t="shared" si="0"/>
        <v/>
      </c>
      <c r="D9" s="4"/>
      <c r="E9" s="2"/>
      <c r="F9" s="2"/>
      <c r="G9" s="5"/>
      <c r="H9" s="2"/>
      <c r="I9" s="2"/>
      <c r="J9" s="4"/>
    </row>
    <row r="10" spans="1:10" x14ac:dyDescent="0.3">
      <c r="A10" s="6">
        <v>4</v>
      </c>
      <c r="B10" s="7"/>
      <c r="C10" s="6" t="str">
        <f t="shared" si="0"/>
        <v/>
      </c>
      <c r="D10" s="8"/>
      <c r="E10" s="6"/>
      <c r="F10" s="6"/>
      <c r="G10" s="9"/>
      <c r="H10" s="6"/>
      <c r="I10" s="6"/>
      <c r="J10" s="8"/>
    </row>
    <row r="11" spans="1:10" x14ac:dyDescent="0.3">
      <c r="A11" s="2">
        <v>5</v>
      </c>
      <c r="B11" s="3"/>
      <c r="C11" s="2" t="str">
        <f t="shared" si="0"/>
        <v/>
      </c>
      <c r="D11" s="4"/>
      <c r="E11" s="2"/>
      <c r="F11" s="2"/>
      <c r="G11" s="5"/>
      <c r="H11" s="2"/>
      <c r="I11" s="2"/>
      <c r="J11" s="4"/>
    </row>
    <row r="12" spans="1:10" x14ac:dyDescent="0.3">
      <c r="A12" s="6">
        <v>6</v>
      </c>
      <c r="B12" s="7"/>
      <c r="C12" s="6" t="str">
        <f t="shared" si="0"/>
        <v/>
      </c>
      <c r="D12" s="8"/>
      <c r="E12" s="6"/>
      <c r="F12" s="6"/>
      <c r="G12" s="9"/>
      <c r="H12" s="6"/>
      <c r="I12" s="6"/>
      <c r="J12" s="8"/>
    </row>
    <row r="13" spans="1:10" x14ac:dyDescent="0.3">
      <c r="A13" s="2">
        <v>7</v>
      </c>
      <c r="B13" s="3"/>
      <c r="C13" s="2" t="str">
        <f t="shared" si="0"/>
        <v/>
      </c>
      <c r="D13" s="4"/>
      <c r="E13" s="2"/>
      <c r="F13" s="2"/>
      <c r="G13" s="5"/>
      <c r="H13" s="2"/>
      <c r="I13" s="2"/>
      <c r="J13" s="4"/>
    </row>
    <row r="14" spans="1:10" x14ac:dyDescent="0.3">
      <c r="A14" s="6">
        <v>8</v>
      </c>
      <c r="B14" s="7"/>
      <c r="C14" s="6" t="str">
        <f t="shared" si="0"/>
        <v/>
      </c>
      <c r="D14" s="8"/>
      <c r="E14" s="6"/>
      <c r="F14" s="6"/>
      <c r="G14" s="9"/>
      <c r="H14" s="6"/>
      <c r="I14" s="6"/>
      <c r="J14" s="8"/>
    </row>
    <row r="15" spans="1:10" x14ac:dyDescent="0.3">
      <c r="A15" s="2">
        <v>9</v>
      </c>
      <c r="B15" s="3"/>
      <c r="C15" s="2" t="str">
        <f t="shared" si="0"/>
        <v/>
      </c>
      <c r="D15" s="4"/>
      <c r="E15" s="2"/>
      <c r="F15" s="2"/>
      <c r="G15" s="5"/>
      <c r="H15" s="2"/>
      <c r="I15" s="2"/>
      <c r="J15" s="4"/>
    </row>
    <row r="16" spans="1:10" x14ac:dyDescent="0.3">
      <c r="A16" s="6">
        <v>10</v>
      </c>
      <c r="B16" s="7"/>
      <c r="C16" s="6" t="str">
        <f t="shared" si="0"/>
        <v/>
      </c>
      <c r="D16" s="8"/>
      <c r="E16" s="6"/>
      <c r="F16" s="6"/>
      <c r="G16" s="9"/>
      <c r="H16" s="6"/>
      <c r="I16" s="6"/>
      <c r="J16" s="8"/>
    </row>
    <row r="17" spans="1:10" x14ac:dyDescent="0.3">
      <c r="A17" s="2">
        <v>11</v>
      </c>
      <c r="B17" s="3"/>
      <c r="C17" s="2" t="str">
        <f t="shared" si="0"/>
        <v/>
      </c>
      <c r="D17" s="4"/>
      <c r="E17" s="2"/>
      <c r="F17" s="2"/>
      <c r="G17" s="5"/>
      <c r="H17" s="2"/>
      <c r="I17" s="2"/>
      <c r="J17" s="4"/>
    </row>
    <row r="18" spans="1:10" x14ac:dyDescent="0.3">
      <c r="A18" s="6">
        <v>12</v>
      </c>
      <c r="B18" s="7"/>
      <c r="C18" s="6" t="str">
        <f t="shared" si="0"/>
        <v/>
      </c>
      <c r="D18" s="8"/>
      <c r="E18" s="6"/>
      <c r="F18" s="6"/>
      <c r="G18" s="9"/>
      <c r="H18" s="6"/>
      <c r="I18" s="6"/>
      <c r="J18" s="8"/>
    </row>
    <row r="19" spans="1:10" x14ac:dyDescent="0.3">
      <c r="A19" s="2">
        <v>13</v>
      </c>
      <c r="B19" s="3"/>
      <c r="C19" s="2" t="str">
        <f t="shared" si="0"/>
        <v/>
      </c>
      <c r="D19" s="4"/>
      <c r="E19" s="2"/>
      <c r="F19" s="2"/>
      <c r="G19" s="5"/>
      <c r="H19" s="2"/>
      <c r="I19" s="2"/>
      <c r="J19" s="4"/>
    </row>
    <row r="20" spans="1:10" x14ac:dyDescent="0.3">
      <c r="A20" s="6">
        <v>14</v>
      </c>
      <c r="B20" s="7"/>
      <c r="C20" s="6" t="str">
        <f t="shared" si="0"/>
        <v/>
      </c>
      <c r="D20" s="8"/>
      <c r="E20" s="6"/>
      <c r="F20" s="6"/>
      <c r="G20" s="9"/>
      <c r="H20" s="6"/>
      <c r="I20" s="6"/>
      <c r="J20" s="8"/>
    </row>
    <row r="21" spans="1:10" x14ac:dyDescent="0.3">
      <c r="A21" s="2">
        <v>15</v>
      </c>
      <c r="B21" s="3"/>
      <c r="C21" s="2" t="str">
        <f t="shared" si="0"/>
        <v/>
      </c>
      <c r="D21" s="4"/>
      <c r="E21" s="2"/>
      <c r="F21" s="2"/>
      <c r="G21" s="5"/>
      <c r="H21" s="2"/>
      <c r="I21" s="2"/>
      <c r="J21" s="4"/>
    </row>
    <row r="22" spans="1:10" x14ac:dyDescent="0.3">
      <c r="A22" s="6">
        <v>16</v>
      </c>
      <c r="B22" s="7"/>
      <c r="C22" s="6" t="str">
        <f t="shared" si="0"/>
        <v/>
      </c>
      <c r="D22" s="8"/>
      <c r="E22" s="6"/>
      <c r="F22" s="6"/>
      <c r="G22" s="9"/>
      <c r="H22" s="6"/>
      <c r="I22" s="6"/>
      <c r="J22" s="8"/>
    </row>
    <row r="23" spans="1:10" x14ac:dyDescent="0.3">
      <c r="A23" s="2">
        <v>17</v>
      </c>
      <c r="B23" s="3"/>
      <c r="C23" s="2" t="str">
        <f t="shared" si="0"/>
        <v/>
      </c>
      <c r="D23" s="4"/>
      <c r="E23" s="2"/>
      <c r="F23" s="2"/>
      <c r="G23" s="5"/>
      <c r="H23" s="2"/>
      <c r="I23" s="2"/>
      <c r="J23" s="4"/>
    </row>
    <row r="24" spans="1:10" x14ac:dyDescent="0.3">
      <c r="A24" s="6">
        <v>18</v>
      </c>
      <c r="B24" s="7"/>
      <c r="C24" s="6" t="str">
        <f t="shared" si="0"/>
        <v/>
      </c>
      <c r="D24" s="8"/>
      <c r="E24" s="6"/>
      <c r="F24" s="6"/>
      <c r="G24" s="9"/>
      <c r="H24" s="6"/>
      <c r="I24" s="6"/>
      <c r="J24" s="8"/>
    </row>
    <row r="25" spans="1:10" x14ac:dyDescent="0.3">
      <c r="A25" s="2">
        <v>19</v>
      </c>
      <c r="B25" s="3"/>
      <c r="C25" s="2" t="str">
        <f t="shared" si="0"/>
        <v/>
      </c>
      <c r="D25" s="4"/>
      <c r="E25" s="2"/>
      <c r="F25" s="2"/>
      <c r="G25" s="5"/>
      <c r="H25" s="2"/>
      <c r="I25" s="2"/>
      <c r="J25" s="4"/>
    </row>
    <row r="26" spans="1:10" x14ac:dyDescent="0.3">
      <c r="A26" s="6">
        <v>20</v>
      </c>
      <c r="B26" s="7"/>
      <c r="C26" s="6" t="str">
        <f t="shared" si="0"/>
        <v/>
      </c>
      <c r="D26" s="8"/>
      <c r="E26" s="6"/>
      <c r="F26" s="6"/>
      <c r="G26" s="9"/>
      <c r="H26" s="6"/>
      <c r="I26" s="6"/>
      <c r="J26" s="8"/>
    </row>
    <row r="27" spans="1:10" x14ac:dyDescent="0.3">
      <c r="A27" s="2">
        <v>21</v>
      </c>
      <c r="B27" s="3"/>
      <c r="C27" s="2" t="str">
        <f t="shared" si="0"/>
        <v/>
      </c>
      <c r="D27" s="4"/>
      <c r="E27" s="2"/>
      <c r="F27" s="2"/>
      <c r="G27" s="5"/>
      <c r="H27" s="2"/>
      <c r="I27" s="2"/>
      <c r="J27" s="4"/>
    </row>
    <row r="28" spans="1:10" x14ac:dyDescent="0.3">
      <c r="A28" s="6">
        <v>22</v>
      </c>
      <c r="B28" s="7"/>
      <c r="C28" s="6" t="str">
        <f t="shared" si="0"/>
        <v/>
      </c>
      <c r="D28" s="8"/>
      <c r="E28" s="6"/>
      <c r="F28" s="6"/>
      <c r="G28" s="9"/>
      <c r="H28" s="6"/>
      <c r="I28" s="6"/>
      <c r="J28" s="8"/>
    </row>
    <row r="29" spans="1:10" x14ac:dyDescent="0.3">
      <c r="A29" s="2">
        <v>23</v>
      </c>
      <c r="B29" s="3"/>
      <c r="C29" s="2" t="str">
        <f t="shared" si="0"/>
        <v/>
      </c>
      <c r="D29" s="4"/>
      <c r="E29" s="2"/>
      <c r="F29" s="2"/>
      <c r="G29" s="5"/>
      <c r="H29" s="2"/>
      <c r="I29" s="2"/>
      <c r="J29" s="4"/>
    </row>
    <row r="30" spans="1:10" x14ac:dyDescent="0.3">
      <c r="A30" s="6">
        <v>24</v>
      </c>
      <c r="B30" s="7"/>
      <c r="C30" s="6" t="str">
        <f t="shared" si="0"/>
        <v/>
      </c>
      <c r="D30" s="8"/>
      <c r="E30" s="6"/>
      <c r="F30" s="6"/>
      <c r="G30" s="9"/>
      <c r="H30" s="6"/>
      <c r="I30" s="6"/>
      <c r="J30" s="8"/>
    </row>
    <row r="31" spans="1:10" x14ac:dyDescent="0.3">
      <c r="A31" s="2">
        <v>25</v>
      </c>
      <c r="B31" s="3"/>
      <c r="C31" s="2" t="str">
        <f t="shared" si="0"/>
        <v/>
      </c>
      <c r="D31" s="4"/>
      <c r="E31" s="2"/>
      <c r="F31" s="2"/>
      <c r="G31" s="5"/>
      <c r="H31" s="2"/>
      <c r="I31" s="2"/>
      <c r="J31" s="4"/>
    </row>
    <row r="32" spans="1:10" x14ac:dyDescent="0.3">
      <c r="A32" s="6">
        <v>26</v>
      </c>
      <c r="B32" s="7"/>
      <c r="C32" s="6" t="str">
        <f t="shared" si="0"/>
        <v/>
      </c>
      <c r="D32" s="8"/>
      <c r="E32" s="6"/>
      <c r="F32" s="6"/>
      <c r="G32" s="9"/>
      <c r="H32" s="6"/>
      <c r="I32" s="6"/>
      <c r="J32" s="8"/>
    </row>
    <row r="33" spans="1:10" x14ac:dyDescent="0.3">
      <c r="A33" s="2">
        <v>27</v>
      </c>
      <c r="B33" s="3"/>
      <c r="C33" s="2" t="str">
        <f t="shared" si="0"/>
        <v/>
      </c>
      <c r="D33" s="4"/>
      <c r="E33" s="2"/>
      <c r="F33" s="2"/>
      <c r="G33" s="5"/>
      <c r="H33" s="2"/>
      <c r="I33" s="2"/>
      <c r="J33" s="4"/>
    </row>
    <row r="34" spans="1:10" x14ac:dyDescent="0.3">
      <c r="A34" s="6">
        <v>28</v>
      </c>
      <c r="B34" s="7"/>
      <c r="C34" s="6" t="str">
        <f t="shared" si="0"/>
        <v/>
      </c>
      <c r="D34" s="8"/>
      <c r="E34" s="6"/>
      <c r="F34" s="6"/>
      <c r="G34" s="9"/>
      <c r="H34" s="6"/>
      <c r="I34" s="6"/>
      <c r="J34" s="8"/>
    </row>
    <row r="35" spans="1:10" x14ac:dyDescent="0.3">
      <c r="A35" s="2">
        <v>29</v>
      </c>
      <c r="B35" s="3"/>
      <c r="C35" s="2" t="str">
        <f t="shared" si="0"/>
        <v/>
      </c>
      <c r="D35" s="4"/>
      <c r="E35" s="2"/>
      <c r="F35" s="2"/>
      <c r="G35" s="5"/>
      <c r="H35" s="2"/>
      <c r="I35" s="2"/>
      <c r="J35" s="4"/>
    </row>
    <row r="36" spans="1:10" x14ac:dyDescent="0.3">
      <c r="A36" s="6">
        <v>30</v>
      </c>
      <c r="B36" s="7"/>
      <c r="C36" s="6" t="str">
        <f t="shared" si="0"/>
        <v/>
      </c>
      <c r="D36" s="8"/>
      <c r="E36" s="6"/>
      <c r="F36" s="6"/>
      <c r="G36" s="9"/>
      <c r="H36" s="6"/>
      <c r="I36" s="6"/>
      <c r="J36" s="8"/>
    </row>
    <row r="37" spans="1:10" x14ac:dyDescent="0.3">
      <c r="A37" s="2">
        <v>31</v>
      </c>
      <c r="B37" s="3"/>
      <c r="C37" s="2" t="str">
        <f t="shared" si="0"/>
        <v/>
      </c>
      <c r="D37" s="4"/>
      <c r="E37" s="2"/>
      <c r="F37" s="2"/>
      <c r="G37" s="5"/>
      <c r="H37" s="2"/>
      <c r="I37" s="2"/>
      <c r="J37" s="4"/>
    </row>
    <row r="38" spans="1:10" ht="19.5" customHeight="1" x14ac:dyDescent="0.3">
      <c r="A38" s="25" t="s">
        <v>16</v>
      </c>
      <c r="B38" s="25"/>
      <c r="C38" s="25"/>
      <c r="D38" s="25"/>
      <c r="E38" s="25"/>
      <c r="F38" s="25"/>
      <c r="G38" s="10">
        <f>SUM(G7:G37)</f>
        <v>0</v>
      </c>
      <c r="H38" s="11"/>
      <c r="I38" s="11"/>
      <c r="J38" s="11"/>
    </row>
    <row r="39" spans="1:10" ht="6" customHeight="1" x14ac:dyDescent="0.3"/>
    <row r="40" spans="1:10" ht="25.5" customHeight="1" x14ac:dyDescent="0.3">
      <c r="A40" s="26" t="s">
        <v>17</v>
      </c>
      <c r="B40" s="26"/>
      <c r="C40" s="26"/>
      <c r="D40" s="26"/>
      <c r="E40" s="26"/>
      <c r="F40" s="26"/>
      <c r="G40" s="26"/>
      <c r="H40" s="26"/>
      <c r="I40" s="26"/>
      <c r="J40" s="26"/>
    </row>
  </sheetData>
  <mergeCells count="14">
    <mergeCell ref="A38:F38"/>
    <mergeCell ref="A40:J40"/>
    <mergeCell ref="A4:B4"/>
    <mergeCell ref="C4:D4"/>
    <mergeCell ref="E4:F4"/>
    <mergeCell ref="G4:H4"/>
    <mergeCell ref="I4:J4"/>
    <mergeCell ref="A1:J1"/>
    <mergeCell ref="A2:J2"/>
    <mergeCell ref="A3:B3"/>
    <mergeCell ref="C3:D3"/>
    <mergeCell ref="E3:F3"/>
    <mergeCell ref="G3:H3"/>
    <mergeCell ref="I3:J3"/>
  </mergeCells>
  <conditionalFormatting sqref="F7:F37">
    <cfRule type="expression" dxfId="15" priority="2">
      <formula>$F7="Recebido"</formula>
    </cfRule>
    <cfRule type="expression" dxfId="14" priority="3">
      <formula>$F7="A Receber"</formula>
    </cfRule>
    <cfRule type="expression" dxfId="13" priority="4">
      <formula>$F7="Cancelado"</formula>
    </cfRule>
  </conditionalFormatting>
  <dataValidations count="2">
    <dataValidation type="list" allowBlank="1" sqref="E7:E37" xr:uid="{00000000-0002-0000-0900-000000000000}">
      <formula1>"Serviços,Produtos,Comissões,Outros"</formula1>
      <formula2>0</formula2>
    </dataValidation>
    <dataValidation type="list" allowBlank="1" sqref="F7:F37" xr:uid="{00000000-0002-0000-0900-000001000000}">
      <formula1>"Recebido,A Receber,Cancelado"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0"/>
  <sheetViews>
    <sheetView showGridLines="0" zoomScaleNormal="100" workbookViewId="0">
      <pane ySplit="6" topLeftCell="A7" activePane="bottomLeft" state="frozen"/>
      <selection pane="bottomLeft" activeCell="E9" sqref="E9"/>
    </sheetView>
  </sheetViews>
  <sheetFormatPr defaultColWidth="8.6640625" defaultRowHeight="14.4" x14ac:dyDescent="0.3"/>
  <cols>
    <col min="1" max="1" width="5" customWidth="1"/>
    <col min="2" max="2" width="12" customWidth="1"/>
    <col min="3" max="3" width="10" customWidth="1"/>
    <col min="4" max="4" width="28" customWidth="1"/>
    <col min="5" max="5" width="14" customWidth="1"/>
    <col min="6" max="6" width="13" customWidth="1"/>
    <col min="7" max="7" width="14" customWidth="1"/>
    <col min="8" max="8" width="18" customWidth="1"/>
    <col min="9" max="9" width="14" customWidth="1"/>
    <col min="10" max="10" width="24" customWidth="1"/>
  </cols>
  <sheetData>
    <row r="1" spans="1:10" ht="27.75" customHeight="1" x14ac:dyDescent="0.3">
      <c r="A1" s="17" t="s">
        <v>146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8" customHeight="1" x14ac:dyDescent="0.3">
      <c r="A3" s="20" t="s">
        <v>1</v>
      </c>
      <c r="B3" s="20"/>
      <c r="C3" s="21" t="s">
        <v>2</v>
      </c>
      <c r="D3" s="21"/>
      <c r="E3" s="22" t="s">
        <v>3</v>
      </c>
      <c r="F3" s="22"/>
      <c r="G3" s="23" t="s">
        <v>4</v>
      </c>
      <c r="H3" s="23"/>
      <c r="I3" s="24" t="s">
        <v>5</v>
      </c>
      <c r="J3" s="24"/>
    </row>
    <row r="4" spans="1:10" ht="24" customHeight="1" x14ac:dyDescent="0.3">
      <c r="A4" s="27">
        <f>SUMIF(F7:F37,"&lt;&gt;Cancelado",G7:G37)</f>
        <v>0</v>
      </c>
      <c r="B4" s="27"/>
      <c r="C4" s="28">
        <f>SUMIF(F7:F37,"Recebido",G7:G37)</f>
        <v>0</v>
      </c>
      <c r="D4" s="28"/>
      <c r="E4" s="29">
        <f>SUMIF(F7:F37,"A Receber",G7:G37)</f>
        <v>0</v>
      </c>
      <c r="F4" s="29"/>
      <c r="G4" s="30">
        <v>6750</v>
      </c>
      <c r="H4" s="30"/>
      <c r="I4" s="31">
        <f>IFERROR(A4/G4,0)</f>
        <v>0</v>
      </c>
      <c r="J4" s="31"/>
    </row>
    <row r="5" spans="1:10" ht="6" customHeight="1" x14ac:dyDescent="0.3"/>
    <row r="6" spans="1:10" ht="21.75" customHeight="1" x14ac:dyDescent="0.3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</row>
    <row r="7" spans="1:10" ht="18" customHeight="1" x14ac:dyDescent="0.3">
      <c r="A7" s="2">
        <v>1</v>
      </c>
      <c r="B7" s="3"/>
      <c r="C7" s="2" t="str">
        <f t="shared" ref="C7:C37" si="0">IF(B7="","",TEXT(B7,"mm/yyyy"))</f>
        <v/>
      </c>
      <c r="D7" s="4"/>
      <c r="E7" s="2"/>
      <c r="F7" s="2"/>
      <c r="G7" s="5"/>
      <c r="H7" s="2"/>
      <c r="I7" s="2"/>
      <c r="J7" s="4"/>
    </row>
    <row r="8" spans="1:10" x14ac:dyDescent="0.3">
      <c r="A8" s="6">
        <v>2</v>
      </c>
      <c r="B8" s="7"/>
      <c r="C8" s="6" t="str">
        <f t="shared" si="0"/>
        <v/>
      </c>
      <c r="D8" s="8"/>
      <c r="E8" s="6"/>
      <c r="F8" s="6"/>
      <c r="G8" s="9"/>
      <c r="H8" s="6"/>
      <c r="I8" s="6"/>
      <c r="J8" s="8"/>
    </row>
    <row r="9" spans="1:10" x14ac:dyDescent="0.3">
      <c r="A9" s="2">
        <v>3</v>
      </c>
      <c r="B9" s="3"/>
      <c r="C9" s="2" t="str">
        <f t="shared" si="0"/>
        <v/>
      </c>
      <c r="D9" s="4"/>
      <c r="E9" s="2"/>
      <c r="F9" s="2"/>
      <c r="G9" s="5"/>
      <c r="H9" s="2"/>
      <c r="I9" s="2"/>
      <c r="J9" s="4"/>
    </row>
    <row r="10" spans="1:10" x14ac:dyDescent="0.3">
      <c r="A10" s="6">
        <v>4</v>
      </c>
      <c r="B10" s="7"/>
      <c r="C10" s="6" t="str">
        <f t="shared" si="0"/>
        <v/>
      </c>
      <c r="D10" s="8"/>
      <c r="E10" s="6"/>
      <c r="F10" s="6"/>
      <c r="G10" s="9"/>
      <c r="H10" s="6"/>
      <c r="I10" s="6"/>
      <c r="J10" s="8"/>
    </row>
    <row r="11" spans="1:10" x14ac:dyDescent="0.3">
      <c r="A11" s="2">
        <v>5</v>
      </c>
      <c r="B11" s="3"/>
      <c r="C11" s="2" t="str">
        <f t="shared" si="0"/>
        <v/>
      </c>
      <c r="D11" s="4"/>
      <c r="E11" s="2"/>
      <c r="F11" s="2"/>
      <c r="G11" s="5"/>
      <c r="H11" s="2"/>
      <c r="I11" s="2"/>
      <c r="J11" s="4"/>
    </row>
    <row r="12" spans="1:10" x14ac:dyDescent="0.3">
      <c r="A12" s="6">
        <v>6</v>
      </c>
      <c r="B12" s="7"/>
      <c r="C12" s="6" t="str">
        <f t="shared" si="0"/>
        <v/>
      </c>
      <c r="D12" s="8"/>
      <c r="E12" s="6"/>
      <c r="F12" s="6"/>
      <c r="G12" s="9"/>
      <c r="H12" s="6"/>
      <c r="I12" s="6"/>
      <c r="J12" s="8"/>
    </row>
    <row r="13" spans="1:10" x14ac:dyDescent="0.3">
      <c r="A13" s="2">
        <v>7</v>
      </c>
      <c r="B13" s="3"/>
      <c r="C13" s="2" t="str">
        <f t="shared" si="0"/>
        <v/>
      </c>
      <c r="D13" s="4"/>
      <c r="E13" s="2"/>
      <c r="F13" s="2"/>
      <c r="G13" s="5"/>
      <c r="H13" s="2"/>
      <c r="I13" s="2"/>
      <c r="J13" s="4"/>
    </row>
    <row r="14" spans="1:10" x14ac:dyDescent="0.3">
      <c r="A14" s="6">
        <v>8</v>
      </c>
      <c r="B14" s="7"/>
      <c r="C14" s="6" t="str">
        <f t="shared" si="0"/>
        <v/>
      </c>
      <c r="D14" s="8"/>
      <c r="E14" s="6"/>
      <c r="F14" s="6"/>
      <c r="G14" s="9"/>
      <c r="H14" s="6"/>
      <c r="I14" s="6"/>
      <c r="J14" s="8"/>
    </row>
    <row r="15" spans="1:10" x14ac:dyDescent="0.3">
      <c r="A15" s="2">
        <v>9</v>
      </c>
      <c r="B15" s="3"/>
      <c r="C15" s="2" t="str">
        <f t="shared" si="0"/>
        <v/>
      </c>
      <c r="D15" s="4"/>
      <c r="E15" s="2"/>
      <c r="F15" s="2"/>
      <c r="G15" s="5"/>
      <c r="H15" s="2"/>
      <c r="I15" s="2"/>
      <c r="J15" s="4"/>
    </row>
    <row r="16" spans="1:10" x14ac:dyDescent="0.3">
      <c r="A16" s="6">
        <v>10</v>
      </c>
      <c r="B16" s="7"/>
      <c r="C16" s="6" t="str">
        <f t="shared" si="0"/>
        <v/>
      </c>
      <c r="D16" s="8"/>
      <c r="E16" s="6"/>
      <c r="F16" s="6"/>
      <c r="G16" s="9"/>
      <c r="H16" s="6"/>
      <c r="I16" s="6"/>
      <c r="J16" s="8"/>
    </row>
    <row r="17" spans="1:10" x14ac:dyDescent="0.3">
      <c r="A17" s="2">
        <v>11</v>
      </c>
      <c r="B17" s="3"/>
      <c r="C17" s="2" t="str">
        <f t="shared" si="0"/>
        <v/>
      </c>
      <c r="D17" s="4"/>
      <c r="E17" s="2"/>
      <c r="F17" s="2"/>
      <c r="G17" s="5"/>
      <c r="H17" s="2"/>
      <c r="I17" s="2"/>
      <c r="J17" s="4"/>
    </row>
    <row r="18" spans="1:10" x14ac:dyDescent="0.3">
      <c r="A18" s="6">
        <v>12</v>
      </c>
      <c r="B18" s="7"/>
      <c r="C18" s="6" t="str">
        <f t="shared" si="0"/>
        <v/>
      </c>
      <c r="D18" s="8"/>
      <c r="E18" s="6"/>
      <c r="F18" s="6"/>
      <c r="G18" s="9"/>
      <c r="H18" s="6"/>
      <c r="I18" s="6"/>
      <c r="J18" s="8"/>
    </row>
    <row r="19" spans="1:10" x14ac:dyDescent="0.3">
      <c r="A19" s="2">
        <v>13</v>
      </c>
      <c r="B19" s="3"/>
      <c r="C19" s="2" t="str">
        <f t="shared" si="0"/>
        <v/>
      </c>
      <c r="D19" s="4"/>
      <c r="E19" s="2"/>
      <c r="F19" s="2"/>
      <c r="G19" s="5"/>
      <c r="H19" s="2"/>
      <c r="I19" s="2"/>
      <c r="J19" s="4"/>
    </row>
    <row r="20" spans="1:10" x14ac:dyDescent="0.3">
      <c r="A20" s="6">
        <v>14</v>
      </c>
      <c r="B20" s="7"/>
      <c r="C20" s="6" t="str">
        <f t="shared" si="0"/>
        <v/>
      </c>
      <c r="D20" s="8"/>
      <c r="E20" s="6"/>
      <c r="F20" s="6"/>
      <c r="G20" s="9"/>
      <c r="H20" s="6"/>
      <c r="I20" s="6"/>
      <c r="J20" s="8"/>
    </row>
    <row r="21" spans="1:10" x14ac:dyDescent="0.3">
      <c r="A21" s="2">
        <v>15</v>
      </c>
      <c r="B21" s="3"/>
      <c r="C21" s="2" t="str">
        <f t="shared" si="0"/>
        <v/>
      </c>
      <c r="D21" s="4"/>
      <c r="E21" s="2"/>
      <c r="F21" s="2"/>
      <c r="G21" s="5"/>
      <c r="H21" s="2"/>
      <c r="I21" s="2"/>
      <c r="J21" s="4"/>
    </row>
    <row r="22" spans="1:10" x14ac:dyDescent="0.3">
      <c r="A22" s="6">
        <v>16</v>
      </c>
      <c r="B22" s="7"/>
      <c r="C22" s="6" t="str">
        <f t="shared" si="0"/>
        <v/>
      </c>
      <c r="D22" s="8"/>
      <c r="E22" s="6"/>
      <c r="F22" s="6"/>
      <c r="G22" s="9"/>
      <c r="H22" s="6"/>
      <c r="I22" s="6"/>
      <c r="J22" s="8"/>
    </row>
    <row r="23" spans="1:10" x14ac:dyDescent="0.3">
      <c r="A23" s="2">
        <v>17</v>
      </c>
      <c r="B23" s="3"/>
      <c r="C23" s="2" t="str">
        <f t="shared" si="0"/>
        <v/>
      </c>
      <c r="D23" s="4"/>
      <c r="E23" s="2"/>
      <c r="F23" s="2"/>
      <c r="G23" s="5"/>
      <c r="H23" s="2"/>
      <c r="I23" s="2"/>
      <c r="J23" s="4"/>
    </row>
    <row r="24" spans="1:10" x14ac:dyDescent="0.3">
      <c r="A24" s="6">
        <v>18</v>
      </c>
      <c r="B24" s="7"/>
      <c r="C24" s="6" t="str">
        <f t="shared" si="0"/>
        <v/>
      </c>
      <c r="D24" s="8"/>
      <c r="E24" s="6"/>
      <c r="F24" s="6"/>
      <c r="G24" s="9"/>
      <c r="H24" s="6"/>
      <c r="I24" s="6"/>
      <c r="J24" s="8"/>
    </row>
    <row r="25" spans="1:10" x14ac:dyDescent="0.3">
      <c r="A25" s="2">
        <v>19</v>
      </c>
      <c r="B25" s="3"/>
      <c r="C25" s="2" t="str">
        <f t="shared" si="0"/>
        <v/>
      </c>
      <c r="D25" s="4"/>
      <c r="E25" s="2"/>
      <c r="F25" s="2"/>
      <c r="G25" s="5"/>
      <c r="H25" s="2"/>
      <c r="I25" s="2"/>
      <c r="J25" s="4"/>
    </row>
    <row r="26" spans="1:10" x14ac:dyDescent="0.3">
      <c r="A26" s="6">
        <v>20</v>
      </c>
      <c r="B26" s="7"/>
      <c r="C26" s="6" t="str">
        <f t="shared" si="0"/>
        <v/>
      </c>
      <c r="D26" s="8"/>
      <c r="E26" s="6"/>
      <c r="F26" s="6"/>
      <c r="G26" s="9"/>
      <c r="H26" s="6"/>
      <c r="I26" s="6"/>
      <c r="J26" s="8"/>
    </row>
    <row r="27" spans="1:10" x14ac:dyDescent="0.3">
      <c r="A27" s="2">
        <v>21</v>
      </c>
      <c r="B27" s="3"/>
      <c r="C27" s="2" t="str">
        <f t="shared" si="0"/>
        <v/>
      </c>
      <c r="D27" s="4"/>
      <c r="E27" s="2"/>
      <c r="F27" s="2"/>
      <c r="G27" s="5"/>
      <c r="H27" s="2"/>
      <c r="I27" s="2"/>
      <c r="J27" s="4"/>
    </row>
    <row r="28" spans="1:10" x14ac:dyDescent="0.3">
      <c r="A28" s="6">
        <v>22</v>
      </c>
      <c r="B28" s="7"/>
      <c r="C28" s="6" t="str">
        <f t="shared" si="0"/>
        <v/>
      </c>
      <c r="D28" s="8"/>
      <c r="E28" s="6"/>
      <c r="F28" s="6"/>
      <c r="G28" s="9"/>
      <c r="H28" s="6"/>
      <c r="I28" s="6"/>
      <c r="J28" s="8"/>
    </row>
    <row r="29" spans="1:10" x14ac:dyDescent="0.3">
      <c r="A29" s="2">
        <v>23</v>
      </c>
      <c r="B29" s="3"/>
      <c r="C29" s="2" t="str">
        <f t="shared" si="0"/>
        <v/>
      </c>
      <c r="D29" s="4"/>
      <c r="E29" s="2"/>
      <c r="F29" s="2"/>
      <c r="G29" s="5"/>
      <c r="H29" s="2"/>
      <c r="I29" s="2"/>
      <c r="J29" s="4"/>
    </row>
    <row r="30" spans="1:10" x14ac:dyDescent="0.3">
      <c r="A30" s="6">
        <v>24</v>
      </c>
      <c r="B30" s="7"/>
      <c r="C30" s="6" t="str">
        <f t="shared" si="0"/>
        <v/>
      </c>
      <c r="D30" s="8"/>
      <c r="E30" s="6"/>
      <c r="F30" s="6"/>
      <c r="G30" s="9"/>
      <c r="H30" s="6"/>
      <c r="I30" s="6"/>
      <c r="J30" s="8"/>
    </row>
    <row r="31" spans="1:10" x14ac:dyDescent="0.3">
      <c r="A31" s="2">
        <v>25</v>
      </c>
      <c r="B31" s="3"/>
      <c r="C31" s="2" t="str">
        <f t="shared" si="0"/>
        <v/>
      </c>
      <c r="D31" s="4"/>
      <c r="E31" s="2"/>
      <c r="F31" s="2"/>
      <c r="G31" s="5"/>
      <c r="H31" s="2"/>
      <c r="I31" s="2"/>
      <c r="J31" s="4"/>
    </row>
    <row r="32" spans="1:10" x14ac:dyDescent="0.3">
      <c r="A32" s="6">
        <v>26</v>
      </c>
      <c r="B32" s="7"/>
      <c r="C32" s="6" t="str">
        <f t="shared" si="0"/>
        <v/>
      </c>
      <c r="D32" s="8"/>
      <c r="E32" s="6"/>
      <c r="F32" s="6"/>
      <c r="G32" s="9"/>
      <c r="H32" s="6"/>
      <c r="I32" s="6"/>
      <c r="J32" s="8"/>
    </row>
    <row r="33" spans="1:10" x14ac:dyDescent="0.3">
      <c r="A33" s="2">
        <v>27</v>
      </c>
      <c r="B33" s="3"/>
      <c r="C33" s="2" t="str">
        <f t="shared" si="0"/>
        <v/>
      </c>
      <c r="D33" s="4"/>
      <c r="E33" s="2"/>
      <c r="F33" s="2"/>
      <c r="G33" s="5"/>
      <c r="H33" s="2"/>
      <c r="I33" s="2"/>
      <c r="J33" s="4"/>
    </row>
    <row r="34" spans="1:10" x14ac:dyDescent="0.3">
      <c r="A34" s="6">
        <v>28</v>
      </c>
      <c r="B34" s="7"/>
      <c r="C34" s="6" t="str">
        <f t="shared" si="0"/>
        <v/>
      </c>
      <c r="D34" s="8"/>
      <c r="E34" s="6"/>
      <c r="F34" s="6"/>
      <c r="G34" s="9"/>
      <c r="H34" s="6"/>
      <c r="I34" s="6"/>
      <c r="J34" s="8"/>
    </row>
    <row r="35" spans="1:10" x14ac:dyDescent="0.3">
      <c r="A35" s="2">
        <v>29</v>
      </c>
      <c r="B35" s="3"/>
      <c r="C35" s="2" t="str">
        <f t="shared" si="0"/>
        <v/>
      </c>
      <c r="D35" s="4"/>
      <c r="E35" s="2"/>
      <c r="F35" s="2"/>
      <c r="G35" s="5"/>
      <c r="H35" s="2"/>
      <c r="I35" s="2"/>
      <c r="J35" s="4"/>
    </row>
    <row r="36" spans="1:10" x14ac:dyDescent="0.3">
      <c r="A36" s="6">
        <v>30</v>
      </c>
      <c r="B36" s="7"/>
      <c r="C36" s="6" t="str">
        <f t="shared" si="0"/>
        <v/>
      </c>
      <c r="D36" s="8"/>
      <c r="E36" s="6"/>
      <c r="F36" s="6"/>
      <c r="G36" s="9"/>
      <c r="H36" s="6"/>
      <c r="I36" s="6"/>
      <c r="J36" s="8"/>
    </row>
    <row r="37" spans="1:10" x14ac:dyDescent="0.3">
      <c r="A37" s="2">
        <v>31</v>
      </c>
      <c r="B37" s="3"/>
      <c r="C37" s="2" t="str">
        <f t="shared" si="0"/>
        <v/>
      </c>
      <c r="D37" s="4"/>
      <c r="E37" s="2"/>
      <c r="F37" s="2"/>
      <c r="G37" s="5"/>
      <c r="H37" s="2"/>
      <c r="I37" s="2"/>
      <c r="J37" s="4"/>
    </row>
    <row r="38" spans="1:10" ht="19.5" customHeight="1" x14ac:dyDescent="0.3">
      <c r="A38" s="25" t="s">
        <v>16</v>
      </c>
      <c r="B38" s="25"/>
      <c r="C38" s="25"/>
      <c r="D38" s="25"/>
      <c r="E38" s="25"/>
      <c r="F38" s="25"/>
      <c r="G38" s="10">
        <f>SUM(G7:G37)</f>
        <v>0</v>
      </c>
      <c r="H38" s="11"/>
      <c r="I38" s="11"/>
      <c r="J38" s="11"/>
    </row>
    <row r="39" spans="1:10" ht="6" customHeight="1" x14ac:dyDescent="0.3"/>
    <row r="40" spans="1:10" ht="25.5" customHeight="1" x14ac:dyDescent="0.3">
      <c r="A40" s="26" t="s">
        <v>17</v>
      </c>
      <c r="B40" s="26"/>
      <c r="C40" s="26"/>
      <c r="D40" s="26"/>
      <c r="E40" s="26"/>
      <c r="F40" s="26"/>
      <c r="G40" s="26"/>
      <c r="H40" s="26"/>
      <c r="I40" s="26"/>
      <c r="J40" s="26"/>
    </row>
  </sheetData>
  <mergeCells count="14">
    <mergeCell ref="A38:F38"/>
    <mergeCell ref="A40:J40"/>
    <mergeCell ref="A4:B4"/>
    <mergeCell ref="C4:D4"/>
    <mergeCell ref="E4:F4"/>
    <mergeCell ref="G4:H4"/>
    <mergeCell ref="I4:J4"/>
    <mergeCell ref="A1:J1"/>
    <mergeCell ref="A2:J2"/>
    <mergeCell ref="A3:B3"/>
    <mergeCell ref="C3:D3"/>
    <mergeCell ref="E3:F3"/>
    <mergeCell ref="G3:H3"/>
    <mergeCell ref="I3:J3"/>
  </mergeCells>
  <conditionalFormatting sqref="F7:F37">
    <cfRule type="expression" dxfId="12" priority="2">
      <formula>$F7="Recebido"</formula>
    </cfRule>
    <cfRule type="expression" dxfId="11" priority="3">
      <formula>$F7="A Receber"</formula>
    </cfRule>
    <cfRule type="expression" dxfId="10" priority="4">
      <formula>$F7="Cancelado"</formula>
    </cfRule>
  </conditionalFormatting>
  <dataValidations count="2">
    <dataValidation type="list" allowBlank="1" sqref="E7:E37" xr:uid="{00000000-0002-0000-0A00-000000000000}">
      <formula1>"Serviços,Produtos,Comissões,Outros"</formula1>
      <formula2>0</formula2>
    </dataValidation>
    <dataValidation type="list" allowBlank="1" sqref="F7:F37" xr:uid="{00000000-0002-0000-0A00-000001000000}">
      <formula1>"Recebido,A Receber,Cancelado"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0"/>
  <sheetViews>
    <sheetView showGridLines="0" zoomScaleNormal="100" workbookViewId="0">
      <pane ySplit="6" topLeftCell="A7" activePane="bottomLeft" state="frozen"/>
      <selection pane="bottomLeft" sqref="A1:J1"/>
    </sheetView>
  </sheetViews>
  <sheetFormatPr defaultColWidth="8.6640625" defaultRowHeight="14.4" x14ac:dyDescent="0.3"/>
  <cols>
    <col min="1" max="1" width="5" customWidth="1"/>
    <col min="2" max="2" width="12" customWidth="1"/>
    <col min="3" max="3" width="10" customWidth="1"/>
    <col min="4" max="4" width="28" customWidth="1"/>
    <col min="5" max="5" width="14" customWidth="1"/>
    <col min="6" max="6" width="13" customWidth="1"/>
    <col min="7" max="7" width="14" customWidth="1"/>
    <col min="8" max="8" width="18" customWidth="1"/>
    <col min="9" max="9" width="14" customWidth="1"/>
    <col min="10" max="10" width="24" customWidth="1"/>
  </cols>
  <sheetData>
    <row r="1" spans="1:10" ht="40.200000000000003" customHeight="1" x14ac:dyDescent="0.3">
      <c r="A1" s="17" t="s">
        <v>147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30" customHeight="1" x14ac:dyDescent="0.3">
      <c r="A3" s="20" t="s">
        <v>1</v>
      </c>
      <c r="B3" s="20"/>
      <c r="C3" s="21" t="s">
        <v>2</v>
      </c>
      <c r="D3" s="21"/>
      <c r="E3" s="22" t="s">
        <v>3</v>
      </c>
      <c r="F3" s="22"/>
      <c r="G3" s="23" t="s">
        <v>4</v>
      </c>
      <c r="H3" s="23"/>
      <c r="I3" s="24" t="s">
        <v>5</v>
      </c>
      <c r="J3" s="24"/>
    </row>
    <row r="4" spans="1:10" ht="24" customHeight="1" x14ac:dyDescent="0.3">
      <c r="A4" s="27">
        <f>SUMIF(F7:F37,"&lt;&gt;Cancelado",G7:G37)</f>
        <v>6500</v>
      </c>
      <c r="B4" s="27"/>
      <c r="C4" s="28">
        <f>SUMIF(F7:F37,"Recebido",G7:G37)</f>
        <v>0</v>
      </c>
      <c r="D4" s="28"/>
      <c r="E4" s="29">
        <f>SUMIF(F7:F37,"A Receber",G7:G37)</f>
        <v>0</v>
      </c>
      <c r="F4" s="29"/>
      <c r="G4" s="30">
        <v>6750</v>
      </c>
      <c r="H4" s="30"/>
      <c r="I4" s="31">
        <f>IFERROR(A4/G4,0)</f>
        <v>0.96296296296296291</v>
      </c>
      <c r="J4" s="31"/>
    </row>
    <row r="5" spans="1:10" ht="6" customHeight="1" x14ac:dyDescent="0.3"/>
    <row r="6" spans="1:10" ht="21.75" customHeight="1" x14ac:dyDescent="0.3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</row>
    <row r="7" spans="1:10" ht="18" customHeight="1" x14ac:dyDescent="0.3">
      <c r="A7" s="2">
        <v>1</v>
      </c>
      <c r="B7" s="3"/>
      <c r="C7" s="2" t="str">
        <f t="shared" ref="C7:C37" si="0">IF(B7="","",TEXT(B7,"mm/yyyy"))</f>
        <v/>
      </c>
      <c r="D7" s="4"/>
      <c r="E7" s="2"/>
      <c r="F7" s="2"/>
      <c r="G7" s="5"/>
      <c r="H7" s="2"/>
      <c r="I7" s="2"/>
      <c r="J7" s="4"/>
    </row>
    <row r="8" spans="1:10" x14ac:dyDescent="0.3">
      <c r="A8" s="6">
        <v>2</v>
      </c>
      <c r="B8" s="7"/>
      <c r="C8" s="6" t="str">
        <f t="shared" si="0"/>
        <v/>
      </c>
      <c r="D8" s="8"/>
      <c r="E8" s="6"/>
      <c r="F8" s="6"/>
      <c r="G8" s="9">
        <v>6500</v>
      </c>
      <c r="H8" s="6"/>
      <c r="I8" s="6"/>
      <c r="J8" s="8"/>
    </row>
    <row r="9" spans="1:10" x14ac:dyDescent="0.3">
      <c r="A9" s="2">
        <v>3</v>
      </c>
      <c r="B9" s="3"/>
      <c r="C9" s="2" t="str">
        <f t="shared" si="0"/>
        <v/>
      </c>
      <c r="D9" s="4"/>
      <c r="E9" s="2"/>
      <c r="F9" s="2"/>
      <c r="G9" s="5"/>
      <c r="H9" s="2"/>
      <c r="I9" s="2"/>
      <c r="J9" s="4"/>
    </row>
    <row r="10" spans="1:10" x14ac:dyDescent="0.3">
      <c r="A10" s="6">
        <v>4</v>
      </c>
      <c r="B10" s="7"/>
      <c r="C10" s="6" t="str">
        <f t="shared" si="0"/>
        <v/>
      </c>
      <c r="D10" s="8"/>
      <c r="E10" s="6"/>
      <c r="F10" s="6"/>
      <c r="G10" s="9"/>
      <c r="H10" s="6"/>
      <c r="I10" s="6"/>
      <c r="J10" s="8"/>
    </row>
    <row r="11" spans="1:10" x14ac:dyDescent="0.3">
      <c r="A11" s="2">
        <v>5</v>
      </c>
      <c r="B11" s="3"/>
      <c r="C11" s="2" t="str">
        <f t="shared" si="0"/>
        <v/>
      </c>
      <c r="D11" s="4"/>
      <c r="E11" s="2"/>
      <c r="F11" s="2"/>
      <c r="G11" s="5"/>
      <c r="H11" s="2"/>
      <c r="I11" s="2"/>
      <c r="J11" s="4"/>
    </row>
    <row r="12" spans="1:10" x14ac:dyDescent="0.3">
      <c r="A12" s="6">
        <v>6</v>
      </c>
      <c r="B12" s="7"/>
      <c r="C12" s="6" t="str">
        <f t="shared" si="0"/>
        <v/>
      </c>
      <c r="D12" s="8"/>
      <c r="E12" s="6"/>
      <c r="F12" s="6"/>
      <c r="G12" s="9"/>
      <c r="H12" s="6"/>
      <c r="I12" s="6"/>
      <c r="J12" s="8"/>
    </row>
    <row r="13" spans="1:10" x14ac:dyDescent="0.3">
      <c r="A13" s="2">
        <v>7</v>
      </c>
      <c r="B13" s="3"/>
      <c r="C13" s="2" t="str">
        <f t="shared" si="0"/>
        <v/>
      </c>
      <c r="D13" s="4"/>
      <c r="E13" s="2"/>
      <c r="F13" s="2"/>
      <c r="G13" s="5"/>
      <c r="H13" s="2"/>
      <c r="I13" s="2"/>
      <c r="J13" s="4"/>
    </row>
    <row r="14" spans="1:10" x14ac:dyDescent="0.3">
      <c r="A14" s="6">
        <v>8</v>
      </c>
      <c r="B14" s="7"/>
      <c r="C14" s="6" t="str">
        <f t="shared" si="0"/>
        <v/>
      </c>
      <c r="D14" s="8"/>
      <c r="E14" s="6"/>
      <c r="F14" s="6"/>
      <c r="G14" s="9"/>
      <c r="H14" s="6"/>
      <c r="I14" s="6"/>
      <c r="J14" s="8"/>
    </row>
    <row r="15" spans="1:10" x14ac:dyDescent="0.3">
      <c r="A15" s="2">
        <v>9</v>
      </c>
      <c r="B15" s="3"/>
      <c r="C15" s="2" t="str">
        <f t="shared" si="0"/>
        <v/>
      </c>
      <c r="D15" s="4"/>
      <c r="E15" s="2"/>
      <c r="F15" s="2"/>
      <c r="G15" s="5"/>
      <c r="H15" s="2"/>
      <c r="I15" s="2"/>
      <c r="J15" s="4"/>
    </row>
    <row r="16" spans="1:10" x14ac:dyDescent="0.3">
      <c r="A16" s="6">
        <v>10</v>
      </c>
      <c r="B16" s="7"/>
      <c r="C16" s="6" t="str">
        <f t="shared" si="0"/>
        <v/>
      </c>
      <c r="D16" s="8"/>
      <c r="E16" s="6"/>
      <c r="F16" s="6"/>
      <c r="G16" s="9"/>
      <c r="H16" s="6"/>
      <c r="I16" s="6"/>
      <c r="J16" s="8"/>
    </row>
    <row r="17" spans="1:10" x14ac:dyDescent="0.3">
      <c r="A17" s="2">
        <v>11</v>
      </c>
      <c r="B17" s="3"/>
      <c r="C17" s="2" t="str">
        <f t="shared" si="0"/>
        <v/>
      </c>
      <c r="D17" s="4"/>
      <c r="E17" s="2"/>
      <c r="F17" s="2"/>
      <c r="G17" s="5"/>
      <c r="H17" s="2"/>
      <c r="I17" s="2"/>
      <c r="J17" s="4"/>
    </row>
    <row r="18" spans="1:10" x14ac:dyDescent="0.3">
      <c r="A18" s="6">
        <v>12</v>
      </c>
      <c r="B18" s="7"/>
      <c r="C18" s="6" t="str">
        <f t="shared" si="0"/>
        <v/>
      </c>
      <c r="D18" s="8"/>
      <c r="E18" s="6"/>
      <c r="F18" s="6"/>
      <c r="G18" s="9"/>
      <c r="H18" s="6"/>
      <c r="I18" s="6"/>
      <c r="J18" s="8"/>
    </row>
    <row r="19" spans="1:10" x14ac:dyDescent="0.3">
      <c r="A19" s="2">
        <v>13</v>
      </c>
      <c r="B19" s="3"/>
      <c r="C19" s="2" t="str">
        <f t="shared" si="0"/>
        <v/>
      </c>
      <c r="D19" s="4"/>
      <c r="E19" s="2"/>
      <c r="F19" s="2"/>
      <c r="G19" s="5"/>
      <c r="H19" s="2"/>
      <c r="I19" s="2"/>
      <c r="J19" s="4"/>
    </row>
    <row r="20" spans="1:10" x14ac:dyDescent="0.3">
      <c r="A20" s="6">
        <v>14</v>
      </c>
      <c r="B20" s="7"/>
      <c r="C20" s="6" t="str">
        <f t="shared" si="0"/>
        <v/>
      </c>
      <c r="D20" s="8"/>
      <c r="E20" s="6"/>
      <c r="F20" s="6"/>
      <c r="G20" s="9"/>
      <c r="H20" s="6"/>
      <c r="I20" s="6"/>
      <c r="J20" s="8"/>
    </row>
    <row r="21" spans="1:10" x14ac:dyDescent="0.3">
      <c r="A21" s="2">
        <v>15</v>
      </c>
      <c r="B21" s="3"/>
      <c r="C21" s="2" t="str">
        <f t="shared" si="0"/>
        <v/>
      </c>
      <c r="D21" s="4"/>
      <c r="E21" s="2"/>
      <c r="F21" s="2"/>
      <c r="G21" s="5"/>
      <c r="H21" s="2"/>
      <c r="I21" s="2"/>
      <c r="J21" s="4"/>
    </row>
    <row r="22" spans="1:10" x14ac:dyDescent="0.3">
      <c r="A22" s="6">
        <v>16</v>
      </c>
      <c r="B22" s="7"/>
      <c r="C22" s="6" t="str">
        <f t="shared" si="0"/>
        <v/>
      </c>
      <c r="D22" s="8"/>
      <c r="E22" s="6"/>
      <c r="F22" s="6"/>
      <c r="G22" s="9"/>
      <c r="H22" s="6"/>
      <c r="I22" s="6"/>
      <c r="J22" s="8"/>
    </row>
    <row r="23" spans="1:10" x14ac:dyDescent="0.3">
      <c r="A23" s="2">
        <v>17</v>
      </c>
      <c r="B23" s="3"/>
      <c r="C23" s="2" t="str">
        <f t="shared" si="0"/>
        <v/>
      </c>
      <c r="D23" s="4"/>
      <c r="E23" s="2"/>
      <c r="F23" s="2"/>
      <c r="G23" s="5"/>
      <c r="H23" s="2"/>
      <c r="I23" s="2"/>
      <c r="J23" s="4"/>
    </row>
    <row r="24" spans="1:10" x14ac:dyDescent="0.3">
      <c r="A24" s="6">
        <v>18</v>
      </c>
      <c r="B24" s="7"/>
      <c r="C24" s="6" t="str">
        <f t="shared" si="0"/>
        <v/>
      </c>
      <c r="D24" s="8"/>
      <c r="E24" s="6"/>
      <c r="F24" s="6"/>
      <c r="G24" s="9"/>
      <c r="H24" s="6"/>
      <c r="I24" s="6"/>
      <c r="J24" s="8"/>
    </row>
    <row r="25" spans="1:10" x14ac:dyDescent="0.3">
      <c r="A25" s="2">
        <v>19</v>
      </c>
      <c r="B25" s="3"/>
      <c r="C25" s="2" t="str">
        <f t="shared" si="0"/>
        <v/>
      </c>
      <c r="D25" s="4"/>
      <c r="E25" s="2"/>
      <c r="F25" s="2"/>
      <c r="G25" s="5"/>
      <c r="H25" s="2"/>
      <c r="I25" s="2"/>
      <c r="J25" s="4"/>
    </row>
    <row r="26" spans="1:10" x14ac:dyDescent="0.3">
      <c r="A26" s="6">
        <v>20</v>
      </c>
      <c r="B26" s="7"/>
      <c r="C26" s="6" t="str">
        <f t="shared" si="0"/>
        <v/>
      </c>
      <c r="D26" s="8"/>
      <c r="E26" s="6"/>
      <c r="F26" s="6"/>
      <c r="G26" s="9"/>
      <c r="H26" s="6"/>
      <c r="I26" s="6"/>
      <c r="J26" s="8"/>
    </row>
    <row r="27" spans="1:10" x14ac:dyDescent="0.3">
      <c r="A27" s="2">
        <v>21</v>
      </c>
      <c r="B27" s="3"/>
      <c r="C27" s="2" t="str">
        <f t="shared" si="0"/>
        <v/>
      </c>
      <c r="D27" s="4"/>
      <c r="E27" s="2"/>
      <c r="F27" s="2"/>
      <c r="G27" s="5"/>
      <c r="H27" s="2"/>
      <c r="I27" s="2"/>
      <c r="J27" s="4"/>
    </row>
    <row r="28" spans="1:10" x14ac:dyDescent="0.3">
      <c r="A28" s="6">
        <v>22</v>
      </c>
      <c r="B28" s="7"/>
      <c r="C28" s="6" t="str">
        <f t="shared" si="0"/>
        <v/>
      </c>
      <c r="D28" s="8"/>
      <c r="E28" s="6"/>
      <c r="F28" s="6"/>
      <c r="G28" s="9"/>
      <c r="H28" s="6"/>
      <c r="I28" s="6"/>
      <c r="J28" s="8"/>
    </row>
    <row r="29" spans="1:10" x14ac:dyDescent="0.3">
      <c r="A29" s="2">
        <v>23</v>
      </c>
      <c r="B29" s="3"/>
      <c r="C29" s="2" t="str">
        <f t="shared" si="0"/>
        <v/>
      </c>
      <c r="D29" s="4"/>
      <c r="E29" s="2"/>
      <c r="F29" s="2"/>
      <c r="G29" s="5"/>
      <c r="H29" s="2"/>
      <c r="I29" s="2"/>
      <c r="J29" s="4"/>
    </row>
    <row r="30" spans="1:10" x14ac:dyDescent="0.3">
      <c r="A30" s="6">
        <v>24</v>
      </c>
      <c r="B30" s="7"/>
      <c r="C30" s="6" t="str">
        <f t="shared" si="0"/>
        <v/>
      </c>
      <c r="D30" s="8"/>
      <c r="E30" s="6"/>
      <c r="F30" s="6"/>
      <c r="G30" s="9"/>
      <c r="H30" s="6"/>
      <c r="I30" s="6"/>
      <c r="J30" s="8"/>
    </row>
    <row r="31" spans="1:10" x14ac:dyDescent="0.3">
      <c r="A31" s="2">
        <v>25</v>
      </c>
      <c r="B31" s="3"/>
      <c r="C31" s="2" t="str">
        <f t="shared" si="0"/>
        <v/>
      </c>
      <c r="D31" s="4"/>
      <c r="E31" s="2"/>
      <c r="F31" s="2"/>
      <c r="G31" s="5"/>
      <c r="H31" s="2"/>
      <c r="I31" s="2"/>
      <c r="J31" s="4"/>
    </row>
    <row r="32" spans="1:10" x14ac:dyDescent="0.3">
      <c r="A32" s="6">
        <v>26</v>
      </c>
      <c r="B32" s="7"/>
      <c r="C32" s="6" t="str">
        <f t="shared" si="0"/>
        <v/>
      </c>
      <c r="D32" s="8"/>
      <c r="E32" s="6"/>
      <c r="F32" s="6"/>
      <c r="G32" s="9"/>
      <c r="H32" s="6"/>
      <c r="I32" s="6"/>
      <c r="J32" s="8"/>
    </row>
    <row r="33" spans="1:10" x14ac:dyDescent="0.3">
      <c r="A33" s="2">
        <v>27</v>
      </c>
      <c r="B33" s="3"/>
      <c r="C33" s="2" t="str">
        <f t="shared" si="0"/>
        <v/>
      </c>
      <c r="D33" s="4"/>
      <c r="E33" s="2"/>
      <c r="F33" s="2"/>
      <c r="G33" s="5"/>
      <c r="H33" s="2"/>
      <c r="I33" s="2"/>
      <c r="J33" s="4"/>
    </row>
    <row r="34" spans="1:10" x14ac:dyDescent="0.3">
      <c r="A34" s="6">
        <v>28</v>
      </c>
      <c r="B34" s="7"/>
      <c r="C34" s="6" t="str">
        <f t="shared" si="0"/>
        <v/>
      </c>
      <c r="D34" s="8"/>
      <c r="E34" s="6"/>
      <c r="F34" s="6"/>
      <c r="G34" s="9"/>
      <c r="H34" s="6"/>
      <c r="I34" s="6"/>
      <c r="J34" s="8"/>
    </row>
    <row r="35" spans="1:10" x14ac:dyDescent="0.3">
      <c r="A35" s="2">
        <v>29</v>
      </c>
      <c r="B35" s="3"/>
      <c r="C35" s="2" t="str">
        <f t="shared" si="0"/>
        <v/>
      </c>
      <c r="D35" s="4"/>
      <c r="E35" s="2"/>
      <c r="F35" s="2"/>
      <c r="G35" s="5"/>
      <c r="H35" s="2"/>
      <c r="I35" s="2"/>
      <c r="J35" s="4"/>
    </row>
    <row r="36" spans="1:10" x14ac:dyDescent="0.3">
      <c r="A36" s="6">
        <v>30</v>
      </c>
      <c r="B36" s="7"/>
      <c r="C36" s="6" t="str">
        <f t="shared" si="0"/>
        <v/>
      </c>
      <c r="D36" s="8"/>
      <c r="E36" s="6"/>
      <c r="F36" s="6"/>
      <c r="G36" s="9"/>
      <c r="H36" s="6"/>
      <c r="I36" s="6"/>
      <c r="J36" s="8"/>
    </row>
    <row r="37" spans="1:10" x14ac:dyDescent="0.3">
      <c r="A37" s="2">
        <v>31</v>
      </c>
      <c r="B37" s="3"/>
      <c r="C37" s="2" t="str">
        <f t="shared" si="0"/>
        <v/>
      </c>
      <c r="D37" s="4"/>
      <c r="E37" s="2"/>
      <c r="F37" s="2"/>
      <c r="G37" s="5"/>
      <c r="H37" s="2"/>
      <c r="I37" s="2"/>
      <c r="J37" s="4"/>
    </row>
    <row r="38" spans="1:10" ht="19.5" customHeight="1" x14ac:dyDescent="0.3">
      <c r="A38" s="25" t="s">
        <v>16</v>
      </c>
      <c r="B38" s="25"/>
      <c r="C38" s="25"/>
      <c r="D38" s="25"/>
      <c r="E38" s="25"/>
      <c r="F38" s="25"/>
      <c r="G38" s="10">
        <f>SUM(G7:G37)</f>
        <v>6500</v>
      </c>
      <c r="H38" s="11"/>
      <c r="I38" s="11"/>
      <c r="J38" s="11"/>
    </row>
    <row r="39" spans="1:10" ht="6" customHeight="1" x14ac:dyDescent="0.3"/>
    <row r="40" spans="1:10" ht="25.5" customHeight="1" x14ac:dyDescent="0.3">
      <c r="A40" s="26" t="s">
        <v>17</v>
      </c>
      <c r="B40" s="26"/>
      <c r="C40" s="26"/>
      <c r="D40" s="26"/>
      <c r="E40" s="26"/>
      <c r="F40" s="26"/>
      <c r="G40" s="26"/>
      <c r="H40" s="26"/>
      <c r="I40" s="26"/>
      <c r="J40" s="26"/>
    </row>
  </sheetData>
  <mergeCells count="14">
    <mergeCell ref="A38:F38"/>
    <mergeCell ref="A40:J40"/>
    <mergeCell ref="A4:B4"/>
    <mergeCell ref="C4:D4"/>
    <mergeCell ref="E4:F4"/>
    <mergeCell ref="G4:H4"/>
    <mergeCell ref="I4:J4"/>
    <mergeCell ref="A1:J1"/>
    <mergeCell ref="A2:J2"/>
    <mergeCell ref="A3:B3"/>
    <mergeCell ref="C3:D3"/>
    <mergeCell ref="E3:F3"/>
    <mergeCell ref="G3:H3"/>
    <mergeCell ref="I3:J3"/>
  </mergeCells>
  <conditionalFormatting sqref="F7:F37">
    <cfRule type="expression" dxfId="9" priority="2">
      <formula>$F7="Recebido"</formula>
    </cfRule>
    <cfRule type="expression" dxfId="8" priority="3">
      <formula>$F7="A Receber"</formula>
    </cfRule>
    <cfRule type="expression" dxfId="7" priority="4">
      <formula>$F7="Cancelado"</formula>
    </cfRule>
  </conditionalFormatting>
  <dataValidations count="2">
    <dataValidation type="list" allowBlank="1" sqref="E7:E37" xr:uid="{00000000-0002-0000-0B00-000000000000}">
      <formula1>"Serviços,Produtos,Comissões,Outros"</formula1>
      <formula2>0</formula2>
    </dataValidation>
    <dataValidation type="list" allowBlank="1" sqref="F7:F37" xr:uid="{00000000-0002-0000-0B00-000001000000}">
      <formula1>"Recebido,A Receber,Cancelado"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5"/>
  <sheetViews>
    <sheetView showGridLines="0" zoomScaleNormal="100" workbookViewId="0">
      <selection activeCell="A14" sqref="A14:F14"/>
    </sheetView>
  </sheetViews>
  <sheetFormatPr defaultColWidth="8.6640625" defaultRowHeight="14.4" x14ac:dyDescent="0.3"/>
  <cols>
    <col min="1" max="1" width="14" customWidth="1"/>
    <col min="2" max="6" width="16" customWidth="1"/>
  </cols>
  <sheetData>
    <row r="1" spans="1:6" ht="27.75" customHeight="1" x14ac:dyDescent="0.3">
      <c r="A1" s="51" t="s">
        <v>83</v>
      </c>
      <c r="B1" s="51"/>
      <c r="C1" s="51"/>
      <c r="D1" s="51"/>
      <c r="E1" s="51"/>
      <c r="F1" s="51"/>
    </row>
    <row r="2" spans="1:6" ht="15.75" customHeight="1" x14ac:dyDescent="0.3">
      <c r="A2" s="19" t="s">
        <v>84</v>
      </c>
      <c r="B2" s="19"/>
      <c r="C2" s="19"/>
      <c r="D2" s="19"/>
      <c r="E2" s="19"/>
      <c r="F2" s="19"/>
    </row>
    <row r="3" spans="1:6" ht="6" customHeight="1" x14ac:dyDescent="0.3"/>
    <row r="4" spans="1:6" ht="19.5" customHeight="1" x14ac:dyDescent="0.3">
      <c r="A4" s="74" t="s">
        <v>85</v>
      </c>
      <c r="B4" s="74"/>
      <c r="C4" s="74"/>
      <c r="D4" s="74"/>
      <c r="E4" s="74"/>
      <c r="F4" s="74"/>
    </row>
    <row r="5" spans="1:6" ht="55.5" customHeight="1" x14ac:dyDescent="0.3">
      <c r="A5" s="75" t="s">
        <v>86</v>
      </c>
      <c r="B5" s="75"/>
      <c r="C5" s="75"/>
      <c r="D5" s="75"/>
      <c r="E5" s="75"/>
      <c r="F5" s="75"/>
    </row>
    <row r="7" spans="1:6" ht="19.5" customHeight="1" x14ac:dyDescent="0.3">
      <c r="A7" s="76" t="s">
        <v>87</v>
      </c>
      <c r="B7" s="76"/>
      <c r="C7" s="76"/>
      <c r="D7" s="76"/>
      <c r="E7" s="76"/>
      <c r="F7" s="76"/>
    </row>
    <row r="8" spans="1:6" ht="63.75" customHeight="1" x14ac:dyDescent="0.3">
      <c r="A8" s="77" t="s">
        <v>88</v>
      </c>
      <c r="B8" s="77"/>
      <c r="C8" s="77"/>
      <c r="D8" s="77"/>
      <c r="E8" s="77"/>
      <c r="F8" s="77"/>
    </row>
    <row r="10" spans="1:6" ht="19.5" customHeight="1" x14ac:dyDescent="0.3">
      <c r="A10" s="78" t="s">
        <v>89</v>
      </c>
      <c r="B10" s="78"/>
      <c r="C10" s="78"/>
      <c r="D10" s="78"/>
      <c r="E10" s="78"/>
      <c r="F10" s="78"/>
    </row>
    <row r="11" spans="1:6" ht="69.75" customHeight="1" x14ac:dyDescent="0.3">
      <c r="A11" s="79" t="s">
        <v>90</v>
      </c>
      <c r="B11" s="79"/>
      <c r="C11" s="79"/>
      <c r="D11" s="79"/>
      <c r="E11" s="79"/>
      <c r="F11" s="79"/>
    </row>
    <row r="13" spans="1:6" ht="19.5" customHeight="1" x14ac:dyDescent="0.3">
      <c r="A13" s="52" t="s">
        <v>91</v>
      </c>
      <c r="B13" s="52"/>
      <c r="C13" s="52"/>
      <c r="D13" s="52"/>
      <c r="E13" s="52"/>
      <c r="F13" s="52"/>
    </row>
    <row r="14" spans="1:6" ht="48" customHeight="1" x14ac:dyDescent="0.3">
      <c r="A14" s="75" t="s">
        <v>92</v>
      </c>
      <c r="B14" s="75"/>
      <c r="C14" s="75"/>
      <c r="D14" s="75"/>
      <c r="E14" s="75"/>
      <c r="F14" s="75"/>
    </row>
    <row r="16" spans="1:6" ht="19.5" customHeight="1" x14ac:dyDescent="0.3">
      <c r="A16" s="81" t="s">
        <v>93</v>
      </c>
      <c r="B16" s="81"/>
      <c r="C16" s="81"/>
      <c r="D16" s="81"/>
      <c r="E16" s="81"/>
      <c r="F16" s="81"/>
    </row>
    <row r="17" spans="1:6" ht="57.75" customHeight="1" x14ac:dyDescent="0.3">
      <c r="A17" s="82" t="s">
        <v>94</v>
      </c>
      <c r="B17" s="82"/>
      <c r="C17" s="82"/>
      <c r="D17" s="82"/>
      <c r="E17" s="82"/>
      <c r="F17" s="82"/>
    </row>
    <row r="19" spans="1:6" ht="19.5" customHeight="1" x14ac:dyDescent="0.3">
      <c r="A19" s="83" t="s">
        <v>95</v>
      </c>
      <c r="B19" s="83"/>
      <c r="C19" s="83"/>
      <c r="D19" s="83"/>
      <c r="E19" s="83"/>
      <c r="F19" s="83"/>
    </row>
    <row r="20" spans="1:6" ht="55.5" customHeight="1" x14ac:dyDescent="0.3">
      <c r="A20" s="84" t="s">
        <v>96</v>
      </c>
      <c r="B20" s="84"/>
      <c r="C20" s="84"/>
      <c r="D20" s="84"/>
      <c r="E20" s="84"/>
      <c r="F20" s="84"/>
    </row>
    <row r="22" spans="1:6" ht="19.5" customHeight="1" x14ac:dyDescent="0.3">
      <c r="A22" s="85" t="s">
        <v>97</v>
      </c>
      <c r="B22" s="85"/>
      <c r="C22" s="85"/>
      <c r="D22" s="85"/>
      <c r="E22" s="85"/>
      <c r="F22" s="85"/>
    </row>
    <row r="23" spans="1:6" ht="57.75" customHeight="1" x14ac:dyDescent="0.3">
      <c r="A23" s="80" t="s">
        <v>98</v>
      </c>
      <c r="B23" s="80"/>
      <c r="C23" s="80"/>
      <c r="D23" s="80"/>
      <c r="E23" s="80"/>
      <c r="F23" s="80"/>
    </row>
    <row r="25" spans="1:6" ht="18" customHeight="1" x14ac:dyDescent="0.3">
      <c r="A25" s="61" t="s">
        <v>99</v>
      </c>
      <c r="B25" s="61"/>
      <c r="C25" s="61"/>
      <c r="D25" s="62" t="s">
        <v>100</v>
      </c>
      <c r="E25" s="62"/>
      <c r="F25" s="62"/>
    </row>
  </sheetData>
  <mergeCells count="18">
    <mergeCell ref="A23:F23"/>
    <mergeCell ref="A25:C25"/>
    <mergeCell ref="D25:F25"/>
    <mergeCell ref="A16:F16"/>
    <mergeCell ref="A17:F17"/>
    <mergeCell ref="A19:F19"/>
    <mergeCell ref="A20:F20"/>
    <mergeCell ref="A22:F22"/>
    <mergeCell ref="A8:F8"/>
    <mergeCell ref="A10:F10"/>
    <mergeCell ref="A11:F11"/>
    <mergeCell ref="A13:F13"/>
    <mergeCell ref="A14:F14"/>
    <mergeCell ref="A1:F1"/>
    <mergeCell ref="A2:F2"/>
    <mergeCell ref="A4:F4"/>
    <mergeCell ref="A5:F5"/>
    <mergeCell ref="A7:F7"/>
  </mergeCells>
  <hyperlinks>
    <hyperlink ref="D25" r:id="rId1" xr:uid="{00000000-0004-0000-0F00-000000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9"/>
  <sheetViews>
    <sheetView showGridLines="0" zoomScaleNormal="100" workbookViewId="0">
      <pane ySplit="4" topLeftCell="A5" activePane="bottomLeft" state="frozen"/>
      <selection pane="bottomLeft" activeCell="F8" sqref="F8"/>
    </sheetView>
  </sheetViews>
  <sheetFormatPr defaultColWidth="8.6640625" defaultRowHeight="14.4" x14ac:dyDescent="0.3"/>
  <cols>
    <col min="1" max="4" width="14" customWidth="1"/>
    <col min="5" max="5" width="13" customWidth="1"/>
    <col min="6" max="6" width="20" customWidth="1"/>
  </cols>
  <sheetData>
    <row r="1" spans="1:6" ht="27.75" customHeight="1" x14ac:dyDescent="0.3">
      <c r="A1" s="18" t="s">
        <v>52</v>
      </c>
      <c r="B1" s="18"/>
      <c r="C1" s="18"/>
      <c r="D1" s="18"/>
      <c r="E1" s="18"/>
      <c r="F1" s="18"/>
    </row>
    <row r="2" spans="1:6" ht="15.75" customHeight="1" x14ac:dyDescent="0.3">
      <c r="A2" s="19" t="s">
        <v>149</v>
      </c>
      <c r="B2" s="19"/>
      <c r="C2" s="19"/>
      <c r="D2" s="19"/>
      <c r="E2" s="19"/>
      <c r="F2" s="19"/>
    </row>
    <row r="3" spans="1:6" ht="6" customHeight="1" x14ac:dyDescent="0.3"/>
    <row r="4" spans="1:6" ht="19.5" customHeight="1" x14ac:dyDescent="0.3">
      <c r="A4" s="1" t="s">
        <v>22</v>
      </c>
      <c r="B4" s="1" t="s">
        <v>53</v>
      </c>
      <c r="C4" s="1" t="s">
        <v>54</v>
      </c>
      <c r="D4" s="1" t="s">
        <v>55</v>
      </c>
      <c r="E4" s="1" t="s">
        <v>56</v>
      </c>
      <c r="F4" s="1" t="s">
        <v>11</v>
      </c>
    </row>
    <row r="5" spans="1:6" x14ac:dyDescent="0.3">
      <c r="A5" s="2" t="s">
        <v>30</v>
      </c>
      <c r="B5" s="5">
        <v>6750</v>
      </c>
      <c r="C5" s="5">
        <f>Janeiro!A4</f>
        <v>0</v>
      </c>
      <c r="D5" s="5">
        <f t="shared" ref="D5:D17" si="0">C5-B5</f>
        <v>-6750</v>
      </c>
      <c r="E5" s="12">
        <f t="shared" ref="E5:E17" si="1">IFERROR(C5/B5,0)</f>
        <v>0</v>
      </c>
      <c r="F5" s="2" t="str">
        <f t="shared" ref="F5:F16" si="2">IF(C5&gt;=B5,"✅ Meta atingida","⚠️ Abaixo da meta")</f>
        <v>⚠️ Abaixo da meta</v>
      </c>
    </row>
    <row r="6" spans="1:6" x14ac:dyDescent="0.3">
      <c r="A6" s="6" t="s">
        <v>31</v>
      </c>
      <c r="B6" s="9">
        <v>6750</v>
      </c>
      <c r="C6" s="9">
        <f>Fevereiro!A4</f>
        <v>0</v>
      </c>
      <c r="D6" s="9">
        <f t="shared" si="0"/>
        <v>-6750</v>
      </c>
      <c r="E6" s="13">
        <f t="shared" si="1"/>
        <v>0</v>
      </c>
      <c r="F6" s="6" t="str">
        <f t="shared" si="2"/>
        <v>⚠️ Abaixo da meta</v>
      </c>
    </row>
    <row r="7" spans="1:6" x14ac:dyDescent="0.3">
      <c r="A7" s="2" t="s">
        <v>32</v>
      </c>
      <c r="B7" s="5">
        <v>6750</v>
      </c>
      <c r="C7" s="5">
        <f>Março!A4</f>
        <v>0</v>
      </c>
      <c r="D7" s="5">
        <f t="shared" si="0"/>
        <v>-6750</v>
      </c>
      <c r="E7" s="12">
        <f t="shared" si="1"/>
        <v>0</v>
      </c>
      <c r="F7" s="2" t="str">
        <f t="shared" si="2"/>
        <v>⚠️ Abaixo da meta</v>
      </c>
    </row>
    <row r="8" spans="1:6" x14ac:dyDescent="0.3">
      <c r="A8" s="6" t="s">
        <v>33</v>
      </c>
      <c r="B8" s="9">
        <v>6750</v>
      </c>
      <c r="C8" s="9">
        <f>Abril!A4</f>
        <v>0</v>
      </c>
      <c r="D8" s="9">
        <f t="shared" si="0"/>
        <v>-6750</v>
      </c>
      <c r="E8" s="13">
        <f t="shared" si="1"/>
        <v>0</v>
      </c>
      <c r="F8" s="6" t="str">
        <f t="shared" si="2"/>
        <v>⚠️ Abaixo da meta</v>
      </c>
    </row>
    <row r="9" spans="1:6" x14ac:dyDescent="0.3">
      <c r="A9" s="2" t="s">
        <v>34</v>
      </c>
      <c r="B9" s="5">
        <v>6750</v>
      </c>
      <c r="C9" s="5">
        <f>Maio!A4</f>
        <v>0</v>
      </c>
      <c r="D9" s="5">
        <f t="shared" si="0"/>
        <v>-6750</v>
      </c>
      <c r="E9" s="12">
        <f t="shared" si="1"/>
        <v>0</v>
      </c>
      <c r="F9" s="2" t="str">
        <f t="shared" si="2"/>
        <v>⚠️ Abaixo da meta</v>
      </c>
    </row>
    <row r="10" spans="1:6" x14ac:dyDescent="0.3">
      <c r="A10" s="6" t="s">
        <v>35</v>
      </c>
      <c r="B10" s="9">
        <v>6750</v>
      </c>
      <c r="C10" s="9">
        <f>Junho!A4</f>
        <v>0</v>
      </c>
      <c r="D10" s="9">
        <f t="shared" si="0"/>
        <v>-6750</v>
      </c>
      <c r="E10" s="13">
        <f t="shared" si="1"/>
        <v>0</v>
      </c>
      <c r="F10" s="6" t="str">
        <f t="shared" si="2"/>
        <v>⚠️ Abaixo da meta</v>
      </c>
    </row>
    <row r="11" spans="1:6" x14ac:dyDescent="0.3">
      <c r="A11" s="2" t="s">
        <v>36</v>
      </c>
      <c r="B11" s="5">
        <v>6750</v>
      </c>
      <c r="C11" s="5">
        <f>Julho!A4</f>
        <v>0</v>
      </c>
      <c r="D11" s="5">
        <f t="shared" si="0"/>
        <v>-6750</v>
      </c>
      <c r="E11" s="12">
        <f t="shared" si="1"/>
        <v>0</v>
      </c>
      <c r="F11" s="2" t="str">
        <f t="shared" si="2"/>
        <v>⚠️ Abaixo da meta</v>
      </c>
    </row>
    <row r="12" spans="1:6" x14ac:dyDescent="0.3">
      <c r="A12" s="6" t="s">
        <v>37</v>
      </c>
      <c r="B12" s="9">
        <v>6750</v>
      </c>
      <c r="C12" s="9">
        <f>Agosto!A4</f>
        <v>0</v>
      </c>
      <c r="D12" s="9">
        <f t="shared" si="0"/>
        <v>-6750</v>
      </c>
      <c r="E12" s="13">
        <f t="shared" si="1"/>
        <v>0</v>
      </c>
      <c r="F12" s="6" t="str">
        <f t="shared" si="2"/>
        <v>⚠️ Abaixo da meta</v>
      </c>
    </row>
    <row r="13" spans="1:6" x14ac:dyDescent="0.3">
      <c r="A13" s="2" t="s">
        <v>38</v>
      </c>
      <c r="B13" s="5">
        <v>6750</v>
      </c>
      <c r="C13" s="5">
        <f>Setembro!A4</f>
        <v>0</v>
      </c>
      <c r="D13" s="5">
        <f t="shared" si="0"/>
        <v>-6750</v>
      </c>
      <c r="E13" s="12">
        <f t="shared" si="1"/>
        <v>0</v>
      </c>
      <c r="F13" s="2" t="str">
        <f t="shared" si="2"/>
        <v>⚠️ Abaixo da meta</v>
      </c>
    </row>
    <row r="14" spans="1:6" x14ac:dyDescent="0.3">
      <c r="A14" s="6" t="s">
        <v>39</v>
      </c>
      <c r="B14" s="9">
        <v>6750</v>
      </c>
      <c r="C14" s="9">
        <f>Outubro!A4</f>
        <v>0</v>
      </c>
      <c r="D14" s="9">
        <f t="shared" si="0"/>
        <v>-6750</v>
      </c>
      <c r="E14" s="13">
        <f t="shared" si="1"/>
        <v>0</v>
      </c>
      <c r="F14" s="6" t="str">
        <f t="shared" si="2"/>
        <v>⚠️ Abaixo da meta</v>
      </c>
    </row>
    <row r="15" spans="1:6" x14ac:dyDescent="0.3">
      <c r="A15" s="2" t="s">
        <v>40</v>
      </c>
      <c r="B15" s="5">
        <v>6750</v>
      </c>
      <c r="C15" s="5">
        <f>Novembro!A4</f>
        <v>0</v>
      </c>
      <c r="D15" s="5">
        <f t="shared" si="0"/>
        <v>-6750</v>
      </c>
      <c r="E15" s="12">
        <f t="shared" si="1"/>
        <v>0</v>
      </c>
      <c r="F15" s="2" t="str">
        <f t="shared" si="2"/>
        <v>⚠️ Abaixo da meta</v>
      </c>
    </row>
    <row r="16" spans="1:6" x14ac:dyDescent="0.3">
      <c r="A16" s="6" t="s">
        <v>41</v>
      </c>
      <c r="B16" s="9">
        <v>6750</v>
      </c>
      <c r="C16" s="9">
        <f>Dezembro!A4</f>
        <v>6500</v>
      </c>
      <c r="D16" s="9">
        <f t="shared" si="0"/>
        <v>-250</v>
      </c>
      <c r="E16" s="13">
        <f t="shared" si="1"/>
        <v>0.96296296296296291</v>
      </c>
      <c r="F16" s="6" t="str">
        <f t="shared" si="2"/>
        <v>⚠️ Abaixo da meta</v>
      </c>
    </row>
    <row r="17" spans="1:6" ht="19.5" customHeight="1" x14ac:dyDescent="0.3">
      <c r="A17" s="14" t="s">
        <v>57</v>
      </c>
      <c r="B17" s="16">
        <f>SUM(B5:B16)</f>
        <v>81000</v>
      </c>
      <c r="C17" s="16">
        <f>SUM(C5:C16)</f>
        <v>6500</v>
      </c>
      <c r="D17" s="16">
        <f t="shared" si="0"/>
        <v>-74500</v>
      </c>
      <c r="E17" s="15">
        <f t="shared" si="1"/>
        <v>8.0246913580246909E-2</v>
      </c>
      <c r="F17" s="14"/>
    </row>
    <row r="19" spans="1:6" ht="18" customHeight="1" x14ac:dyDescent="0.3">
      <c r="A19" s="47" t="s">
        <v>58</v>
      </c>
      <c r="B19" s="47"/>
      <c r="C19" s="47"/>
      <c r="D19" s="47"/>
      <c r="E19" s="47"/>
      <c r="F19" s="47"/>
    </row>
  </sheetData>
  <mergeCells count="3">
    <mergeCell ref="A1:F1"/>
    <mergeCell ref="A2:F2"/>
    <mergeCell ref="A19:F1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2"/>
  <sheetViews>
    <sheetView showGridLines="0" zoomScaleNormal="100" workbookViewId="0">
      <selection activeCell="J11" sqref="J11"/>
    </sheetView>
  </sheetViews>
  <sheetFormatPr defaultColWidth="8.6640625" defaultRowHeight="14.4" x14ac:dyDescent="0.3"/>
  <cols>
    <col min="1" max="1" width="30" customWidth="1"/>
    <col min="2" max="2" width="18" customWidth="1"/>
    <col min="3" max="3" width="40" customWidth="1"/>
    <col min="4" max="6" width="14" customWidth="1"/>
  </cols>
  <sheetData>
    <row r="1" spans="1:8" ht="27.75" customHeight="1" x14ac:dyDescent="0.3">
      <c r="A1" s="51" t="s">
        <v>101</v>
      </c>
      <c r="B1" s="51"/>
      <c r="C1" s="51"/>
      <c r="D1" s="51"/>
      <c r="E1" s="51"/>
      <c r="F1" s="51"/>
    </row>
    <row r="2" spans="1:8" ht="15.75" customHeight="1" x14ac:dyDescent="0.3">
      <c r="A2" s="19" t="s">
        <v>102</v>
      </c>
      <c r="B2" s="19"/>
      <c r="C2" s="19"/>
      <c r="D2" s="19"/>
      <c r="E2" s="19"/>
      <c r="F2" s="19"/>
    </row>
    <row r="3" spans="1:8" ht="6" customHeight="1" x14ac:dyDescent="0.3"/>
    <row r="4" spans="1:8" ht="19.5" customHeight="1" x14ac:dyDescent="0.3">
      <c r="A4" s="52" t="s">
        <v>103</v>
      </c>
      <c r="B4" s="52"/>
      <c r="C4" s="52"/>
      <c r="D4" s="52"/>
      <c r="E4" s="52"/>
      <c r="F4" s="52"/>
    </row>
    <row r="5" spans="1:8" ht="18" customHeight="1" x14ac:dyDescent="0.3">
      <c r="A5" s="65" t="s">
        <v>104</v>
      </c>
      <c r="B5" s="65"/>
      <c r="C5" s="65" t="s">
        <v>105</v>
      </c>
      <c r="D5" s="65"/>
      <c r="E5" s="65" t="s">
        <v>29</v>
      </c>
      <c r="F5" s="65"/>
    </row>
    <row r="6" spans="1:8" ht="30" customHeight="1" x14ac:dyDescent="0.3">
      <c r="A6" s="57" t="s">
        <v>106</v>
      </c>
      <c r="B6" s="57"/>
      <c r="C6" s="57" t="s">
        <v>107</v>
      </c>
      <c r="D6" s="57"/>
      <c r="E6" s="57" t="s">
        <v>108</v>
      </c>
      <c r="F6" s="57"/>
    </row>
    <row r="7" spans="1:8" ht="30" customHeight="1" x14ac:dyDescent="0.3">
      <c r="A7" s="59" t="s">
        <v>109</v>
      </c>
      <c r="B7" s="59"/>
      <c r="C7" s="59" t="s">
        <v>110</v>
      </c>
      <c r="D7" s="59"/>
      <c r="E7" s="59" t="s">
        <v>111</v>
      </c>
      <c r="F7" s="59"/>
    </row>
    <row r="8" spans="1:8" ht="30" customHeight="1" x14ac:dyDescent="0.3">
      <c r="A8" s="57" t="s">
        <v>112</v>
      </c>
      <c r="B8" s="57"/>
      <c r="C8" s="57" t="s">
        <v>113</v>
      </c>
      <c r="D8" s="57"/>
      <c r="E8" s="57" t="s">
        <v>114</v>
      </c>
      <c r="F8" s="57"/>
    </row>
    <row r="10" spans="1:8" ht="19.5" customHeight="1" x14ac:dyDescent="0.3">
      <c r="A10" s="52" t="s">
        <v>115</v>
      </c>
      <c r="B10" s="52"/>
      <c r="C10" s="52"/>
      <c r="D10" s="52"/>
      <c r="E10" s="52"/>
      <c r="F10" s="52"/>
    </row>
    <row r="11" spans="1:8" ht="18" customHeight="1" x14ac:dyDescent="0.3">
      <c r="A11" s="53" t="s">
        <v>116</v>
      </c>
      <c r="B11" s="53"/>
      <c r="C11" s="53"/>
      <c r="D11" s="66">
        <f>'Consolidação Total'!I4</f>
        <v>8.0246913580246909E-2</v>
      </c>
      <c r="E11" s="66"/>
      <c r="F11" s="66"/>
    </row>
    <row r="12" spans="1:8" ht="18" customHeight="1" x14ac:dyDescent="0.3">
      <c r="A12" s="53" t="s">
        <v>117</v>
      </c>
      <c r="B12" s="53"/>
      <c r="C12" s="53"/>
      <c r="D12" s="55">
        <f>'Consolidação Total'!G4</f>
        <v>74500</v>
      </c>
      <c r="E12" s="55"/>
      <c r="F12" s="55"/>
    </row>
    <row r="13" spans="1:8" ht="18" customHeight="1" x14ac:dyDescent="0.3">
      <c r="A13" s="53" t="s">
        <v>118</v>
      </c>
      <c r="B13" s="53"/>
      <c r="C13" s="53"/>
      <c r="D13" s="67">
        <f>SUMPRODUCT((Janeiro!A4&gt;0)*1,1)+SUMPRODUCT((Fevereiro!A4&gt;0)*1,1)+SUMPRODUCT((Março!A4&gt;0)*1,1)+SUMPRODUCT((Abril!A4&gt;0)*1,1)+SUMPRODUCT((Maio!A4&gt;0)*1,1)+SUMPRODUCT((Junho!A4&gt;0)*1,1)+SUMPRODUCT((Julho!A4&gt;0)*1,1)+SUMPRODUCT((Agosto!A4&gt;0)*1,1)+SUMPRODUCT((Setembro!A4&gt;0)*1,1)+SUMPRODUCT((Outubro!A4&gt;0)*1,1)+SUMPRODUCT((Novembro!A4&gt;0)*1,1)+SUMPRODUCT((Dezembro!A4&gt;0)*1,1)</f>
        <v>1</v>
      </c>
      <c r="E13" s="67"/>
      <c r="F13" s="67"/>
    </row>
    <row r="14" spans="1:8" ht="18" customHeight="1" x14ac:dyDescent="0.3">
      <c r="A14" s="53" t="s">
        <v>119</v>
      </c>
      <c r="B14" s="53"/>
      <c r="C14" s="53"/>
      <c r="D14" s="42">
        <f>IF(D13&gt;0,('Consolidação Total'!A4/D13)*12,0)</f>
        <v>78000</v>
      </c>
      <c r="E14" s="42"/>
      <c r="F14" s="42"/>
    </row>
    <row r="15" spans="1:8" ht="19.5" customHeight="1" x14ac:dyDescent="0.3">
      <c r="A15" s="56" t="str">
        <f>IF(D14&gt;81000,"🚨 No ritmo atual, o faturamento do ano pode ultrapassar o limite do MEI!","✅ No ritmo atual, o faturamento do ano deve ficar dentro do limite do MEI.")</f>
        <v>✅ No ritmo atual, o faturamento do ano deve ficar dentro do limite do MEI.</v>
      </c>
      <c r="B15" s="56"/>
      <c r="C15" s="56"/>
      <c r="D15" s="56"/>
      <c r="E15" s="56"/>
      <c r="F15" s="56"/>
    </row>
    <row r="17" spans="1:6" ht="19.5" customHeight="1" x14ac:dyDescent="0.3">
      <c r="A17" s="52" t="s">
        <v>120</v>
      </c>
      <c r="B17" s="52"/>
      <c r="C17" s="52"/>
      <c r="D17" s="52"/>
      <c r="E17" s="52"/>
      <c r="F17" s="52"/>
    </row>
    <row r="18" spans="1:6" ht="18" customHeight="1" x14ac:dyDescent="0.3">
      <c r="A18" s="68" t="s">
        <v>121</v>
      </c>
      <c r="B18" s="68"/>
      <c r="C18" s="68"/>
      <c r="D18" s="68"/>
      <c r="E18" s="58" t="s">
        <v>65</v>
      </c>
      <c r="F18" s="58"/>
    </row>
    <row r="19" spans="1:6" ht="18" customHeight="1" x14ac:dyDescent="0.3">
      <c r="A19" s="69" t="s">
        <v>122</v>
      </c>
      <c r="B19" s="69"/>
      <c r="C19" s="69"/>
      <c r="D19" s="69"/>
      <c r="E19" s="60" t="s">
        <v>65</v>
      </c>
      <c r="F19" s="60"/>
    </row>
    <row r="20" spans="1:6" ht="18" customHeight="1" x14ac:dyDescent="0.3">
      <c r="A20" s="68" t="s">
        <v>123</v>
      </c>
      <c r="B20" s="68"/>
      <c r="C20" s="68"/>
      <c r="D20" s="68"/>
      <c r="E20" s="58" t="s">
        <v>65</v>
      </c>
      <c r="F20" s="58"/>
    </row>
    <row r="21" spans="1:6" ht="18" customHeight="1" x14ac:dyDescent="0.3">
      <c r="A21" s="69" t="s">
        <v>124</v>
      </c>
      <c r="B21" s="69"/>
      <c r="C21" s="69"/>
      <c r="D21" s="69"/>
      <c r="E21" s="60" t="s">
        <v>65</v>
      </c>
      <c r="F21" s="60"/>
    </row>
    <row r="23" spans="1:6" ht="19.5" customHeight="1" x14ac:dyDescent="0.3">
      <c r="A23" s="52" t="s">
        <v>125</v>
      </c>
      <c r="B23" s="52"/>
      <c r="C23" s="52"/>
      <c r="D23" s="52"/>
      <c r="E23" s="52"/>
      <c r="F23" s="52"/>
    </row>
    <row r="24" spans="1:6" ht="18" customHeight="1" x14ac:dyDescent="0.3">
      <c r="A24" s="70"/>
      <c r="B24" s="70"/>
      <c r="C24" s="70"/>
      <c r="D24" s="71" t="s">
        <v>81</v>
      </c>
      <c r="E24" s="71"/>
      <c r="F24" s="71"/>
    </row>
    <row r="25" spans="1:6" ht="18" customHeight="1" x14ac:dyDescent="0.3">
      <c r="A25" s="72"/>
      <c r="B25" s="72"/>
      <c r="C25" s="72"/>
      <c r="D25" s="73" t="s">
        <v>126</v>
      </c>
      <c r="E25" s="73"/>
      <c r="F25" s="73"/>
    </row>
    <row r="26" spans="1:6" ht="18" customHeight="1" x14ac:dyDescent="0.3">
      <c r="A26" s="70"/>
      <c r="B26" s="70"/>
      <c r="C26" s="70"/>
      <c r="D26" s="71" t="s">
        <v>127</v>
      </c>
      <c r="E26" s="71"/>
      <c r="F26" s="71"/>
    </row>
    <row r="27" spans="1:6" ht="18" customHeight="1" x14ac:dyDescent="0.3">
      <c r="A27" s="72"/>
      <c r="B27" s="72"/>
      <c r="C27" s="72"/>
      <c r="D27" s="73" t="s">
        <v>128</v>
      </c>
      <c r="E27" s="73"/>
      <c r="F27" s="73"/>
    </row>
    <row r="29" spans="1:6" ht="19.5" customHeight="1" x14ac:dyDescent="0.3">
      <c r="A29" s="52" t="s">
        <v>129</v>
      </c>
      <c r="B29" s="52"/>
      <c r="C29" s="52"/>
      <c r="D29" s="52"/>
      <c r="E29" s="52"/>
      <c r="F29" s="52"/>
    </row>
    <row r="30" spans="1:6" ht="18" customHeight="1" x14ac:dyDescent="0.3">
      <c r="A30" s="53" t="s">
        <v>130</v>
      </c>
      <c r="B30" s="53"/>
      <c r="C30" s="53"/>
      <c r="D30" s="54" t="s">
        <v>133</v>
      </c>
      <c r="E30" s="54"/>
      <c r="F30" s="54"/>
    </row>
    <row r="31" spans="1:6" ht="18" customHeight="1" x14ac:dyDescent="0.3">
      <c r="A31" s="53" t="s">
        <v>131</v>
      </c>
      <c r="B31" s="53"/>
      <c r="C31" s="53"/>
      <c r="D31" s="86" t="s">
        <v>150</v>
      </c>
      <c r="E31" s="54"/>
      <c r="F31" s="54"/>
    </row>
    <row r="32" spans="1:6" ht="18" customHeight="1" x14ac:dyDescent="0.3">
      <c r="A32" s="53" t="s">
        <v>132</v>
      </c>
      <c r="B32" s="53"/>
      <c r="C32" s="53"/>
      <c r="D32" s="54" t="s">
        <v>134</v>
      </c>
      <c r="E32" s="54"/>
      <c r="F32" s="54"/>
    </row>
  </sheetData>
  <mergeCells count="50">
    <mergeCell ref="A31:C31"/>
    <mergeCell ref="D31:F31"/>
    <mergeCell ref="A32:C32"/>
    <mergeCell ref="D32:F32"/>
    <mergeCell ref="A27:C27"/>
    <mergeCell ref="D27:F27"/>
    <mergeCell ref="A29:F29"/>
    <mergeCell ref="A30:C30"/>
    <mergeCell ref="D30:F30"/>
    <mergeCell ref="A24:C24"/>
    <mergeCell ref="D24:F24"/>
    <mergeCell ref="A25:C25"/>
    <mergeCell ref="D25:F25"/>
    <mergeCell ref="A26:C26"/>
    <mergeCell ref="D26:F26"/>
    <mergeCell ref="A20:D20"/>
    <mergeCell ref="E20:F20"/>
    <mergeCell ref="A21:D21"/>
    <mergeCell ref="E21:F21"/>
    <mergeCell ref="A23:F23"/>
    <mergeCell ref="A15:F15"/>
    <mergeCell ref="A17:F17"/>
    <mergeCell ref="A18:D18"/>
    <mergeCell ref="E18:F18"/>
    <mergeCell ref="A19:D19"/>
    <mergeCell ref="E19:F19"/>
    <mergeCell ref="A12:C12"/>
    <mergeCell ref="D12:F12"/>
    <mergeCell ref="A13:C13"/>
    <mergeCell ref="D13:F13"/>
    <mergeCell ref="A14:C14"/>
    <mergeCell ref="D14:F14"/>
    <mergeCell ref="A8:B8"/>
    <mergeCell ref="C8:D8"/>
    <mergeCell ref="E8:F8"/>
    <mergeCell ref="A10:F10"/>
    <mergeCell ref="A11:C11"/>
    <mergeCell ref="D11:F11"/>
    <mergeCell ref="A6:B6"/>
    <mergeCell ref="C6:D6"/>
    <mergeCell ref="E6:F6"/>
    <mergeCell ref="A7:B7"/>
    <mergeCell ref="C7:D7"/>
    <mergeCell ref="E7:F7"/>
    <mergeCell ref="A1:F1"/>
    <mergeCell ref="A2:F2"/>
    <mergeCell ref="A4:F4"/>
    <mergeCell ref="A5:B5"/>
    <mergeCell ref="C5:D5"/>
    <mergeCell ref="E5:F5"/>
  </mergeCells>
  <conditionalFormatting sqref="A15:F15">
    <cfRule type="expression" dxfId="1" priority="2">
      <formula>$D$14&gt;81000</formula>
    </cfRule>
    <cfRule type="expression" dxfId="0" priority="3">
      <formula>$D$14&lt;=81000</formula>
    </cfRule>
  </conditionalFormatting>
  <dataValidations count="1">
    <dataValidation type="list" allowBlank="1" sqref="E18:F21" xr:uid="{00000000-0002-0000-1000-000000000000}">
      <formula1>"Sim,Não"</formula1>
      <formula2>0</formula2>
    </dataValidation>
  </dataValidations>
  <hyperlinks>
    <hyperlink ref="D24" r:id="rId1" xr:uid="{00000000-0004-0000-1000-000000000000}"/>
    <hyperlink ref="D25" r:id="rId2" xr:uid="{00000000-0004-0000-1000-000001000000}"/>
    <hyperlink ref="D26" r:id="rId3" xr:uid="{00000000-0004-0000-1000-000002000000}"/>
    <hyperlink ref="D27" r:id="rId4" xr:uid="{00000000-0004-0000-1000-000003000000}"/>
    <hyperlink ref="D31" r:id="rId5" xr:uid="{EC8F2AC8-F243-4377-9A0F-989DE430C1A5}"/>
  </hyperlinks>
  <pageMargins left="0.75" right="0.75" top="1" bottom="1" header="0.511811023622047" footer="0.511811023622047"/>
  <pageSetup paperSize="9" orientation="portrait" horizontalDpi="300" verticalDpi="300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"/>
  <sheetViews>
    <sheetView showGridLines="0" zoomScaleNormal="100" workbookViewId="0">
      <pane ySplit="7" topLeftCell="A8" activePane="bottomLeft" state="frozen"/>
      <selection pane="bottomLeft" activeCell="L7" sqref="L7"/>
    </sheetView>
  </sheetViews>
  <sheetFormatPr defaultColWidth="8.6640625" defaultRowHeight="14.4" x14ac:dyDescent="0.3"/>
  <cols>
    <col min="1" max="2" width="14" customWidth="1"/>
    <col min="3" max="6" width="13" customWidth="1"/>
    <col min="7" max="7" width="15" customWidth="1"/>
    <col min="8" max="8" width="13" customWidth="1"/>
    <col min="9" max="10" width="14" customWidth="1"/>
  </cols>
  <sheetData>
    <row r="1" spans="1:12" ht="27.75" customHeight="1" x14ac:dyDescent="0.3">
      <c r="A1" s="18" t="s">
        <v>148</v>
      </c>
      <c r="B1" s="18"/>
      <c r="C1" s="18"/>
      <c r="D1" s="18"/>
      <c r="E1" s="18"/>
      <c r="F1" s="18"/>
      <c r="G1" s="18"/>
      <c r="H1" s="18"/>
      <c r="I1" s="18"/>
      <c r="J1" s="18"/>
    </row>
    <row r="2" spans="1:12" ht="15.75" customHeight="1" x14ac:dyDescent="0.3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</row>
    <row r="3" spans="1:12" ht="18" customHeight="1" x14ac:dyDescent="0.3">
      <c r="A3" s="20" t="s">
        <v>19</v>
      </c>
      <c r="B3" s="20"/>
      <c r="C3" s="21" t="s">
        <v>2</v>
      </c>
      <c r="D3" s="21"/>
      <c r="E3" s="22" t="s">
        <v>3</v>
      </c>
      <c r="F3" s="22"/>
      <c r="G3" s="23" t="s">
        <v>20</v>
      </c>
      <c r="H3" s="23"/>
      <c r="I3" s="24" t="s">
        <v>21</v>
      </c>
      <c r="J3" s="24"/>
    </row>
    <row r="4" spans="1:12" ht="24" customHeight="1" x14ac:dyDescent="0.3">
      <c r="A4" s="27">
        <f>SUM(C8:C19)</f>
        <v>6500</v>
      </c>
      <c r="B4" s="27"/>
      <c r="C4" s="28">
        <f>SUM(D8:D19)</f>
        <v>0</v>
      </c>
      <c r="D4" s="28"/>
      <c r="E4" s="29">
        <f>SUM(E8:E19)</f>
        <v>0</v>
      </c>
      <c r="F4" s="29"/>
      <c r="G4" s="30">
        <f>81000-A4</f>
        <v>74500</v>
      </c>
      <c r="H4" s="30"/>
      <c r="I4" s="31">
        <f>IFERROR(A4/81000,0)</f>
        <v>8.0246913580246909E-2</v>
      </c>
      <c r="J4" s="31"/>
    </row>
    <row r="5" spans="1:12" ht="18" customHeight="1" x14ac:dyDescent="0.3">
      <c r="A5" s="32" t="str">
        <f>IF(I4&gt;=0.9,"🚨 ATENÇÃO: faturamento já atingiu 90% ou mais do limite anual!",IF(I4&gt;=0.75,"⚠️ Alerta: faturamento já atingiu 75% ou mais do limite anual.","✅ Faturamento dentro da faixa segura em relação ao limite anual."))</f>
        <v>✅ Faturamento dentro da faixa segura em relação ao limite anual.</v>
      </c>
      <c r="B5" s="32"/>
      <c r="C5" s="32"/>
      <c r="D5" s="32"/>
      <c r="E5" s="32"/>
      <c r="F5" s="32"/>
      <c r="G5" s="32"/>
      <c r="H5" s="32"/>
      <c r="I5" s="32"/>
      <c r="J5" s="32"/>
    </row>
    <row r="6" spans="1:12" ht="6" customHeight="1" x14ac:dyDescent="0.3"/>
    <row r="7" spans="1:12" ht="19.5" customHeight="1" x14ac:dyDescent="0.3">
      <c r="A7" s="33" t="s">
        <v>22</v>
      </c>
      <c r="B7" s="33"/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33" t="s">
        <v>29</v>
      </c>
      <c r="J7" s="33"/>
    </row>
    <row r="8" spans="1:12" ht="15" customHeight="1" x14ac:dyDescent="0.3">
      <c r="A8" s="34" t="s">
        <v>30</v>
      </c>
      <c r="B8" s="34"/>
      <c r="C8" s="5">
        <f>Janeiro!A4</f>
        <v>0</v>
      </c>
      <c r="D8" s="5">
        <f>Janeiro!C4</f>
        <v>0</v>
      </c>
      <c r="E8" s="5">
        <f>Janeiro!E4</f>
        <v>0</v>
      </c>
      <c r="F8" s="5">
        <f>SUMIF(Janeiro!F7:F37,"Cancelado",Janeiro!G7:G37)</f>
        <v>0</v>
      </c>
      <c r="G8" s="2">
        <f>COUNT(Janeiro!G7:G37)</f>
        <v>0</v>
      </c>
      <c r="H8" s="12">
        <f>Janeiro!I4</f>
        <v>0</v>
      </c>
      <c r="I8" s="35" t="str">
        <f t="shared" ref="I8:I19" si="0">IF(C8&gt;6750,"⚠️ Acima do limite mensal","")</f>
        <v/>
      </c>
      <c r="J8" s="35"/>
    </row>
    <row r="9" spans="1:12" ht="15" customHeight="1" x14ac:dyDescent="0.3">
      <c r="A9" s="36" t="s">
        <v>31</v>
      </c>
      <c r="B9" s="36"/>
      <c r="C9" s="9">
        <f>Fevereiro!A4</f>
        <v>0</v>
      </c>
      <c r="D9" s="9">
        <f>Fevereiro!C4</f>
        <v>0</v>
      </c>
      <c r="E9" s="9">
        <f>Fevereiro!E4</f>
        <v>0</v>
      </c>
      <c r="F9" s="9">
        <f>SUMIF(Fevereiro!F7:F37,"Cancelado",Fevereiro!G7:G37)</f>
        <v>0</v>
      </c>
      <c r="G9" s="6">
        <f>COUNT(Fevereiro!G7:G37)</f>
        <v>0</v>
      </c>
      <c r="H9" s="13">
        <f>Fevereiro!I4</f>
        <v>0</v>
      </c>
      <c r="I9" s="37" t="str">
        <f t="shared" si="0"/>
        <v/>
      </c>
      <c r="J9" s="37"/>
    </row>
    <row r="10" spans="1:12" ht="15" customHeight="1" x14ac:dyDescent="0.3">
      <c r="A10" s="34" t="s">
        <v>32</v>
      </c>
      <c r="B10" s="34"/>
      <c r="C10" s="5">
        <f>Março!A4</f>
        <v>0</v>
      </c>
      <c r="D10" s="5">
        <f>Março!C4</f>
        <v>0</v>
      </c>
      <c r="E10" s="5">
        <f>Março!E4</f>
        <v>0</v>
      </c>
      <c r="F10" s="5">
        <f>SUMIF(Março!F7:F37,"Cancelado",Março!G7:G37)</f>
        <v>0</v>
      </c>
      <c r="G10" s="2">
        <f>COUNT(Março!G7:G37)</f>
        <v>0</v>
      </c>
      <c r="H10" s="12">
        <f>Março!I4</f>
        <v>0</v>
      </c>
      <c r="I10" s="35" t="str">
        <f t="shared" si="0"/>
        <v/>
      </c>
      <c r="J10" s="35"/>
    </row>
    <row r="11" spans="1:12" ht="15" customHeight="1" x14ac:dyDescent="0.3">
      <c r="A11" s="36" t="s">
        <v>33</v>
      </c>
      <c r="B11" s="36"/>
      <c r="C11" s="9">
        <f>Abril!A4</f>
        <v>0</v>
      </c>
      <c r="D11" s="9">
        <f>Abril!C4</f>
        <v>0</v>
      </c>
      <c r="E11" s="9">
        <f>Abril!E4</f>
        <v>0</v>
      </c>
      <c r="F11" s="9">
        <f>SUMIF(Abril!F7:F37,"Cancelado",Abril!G7:G37)</f>
        <v>0</v>
      </c>
      <c r="G11" s="6">
        <f>COUNT(Abril!G7:G37)</f>
        <v>0</v>
      </c>
      <c r="H11" s="13">
        <f>Abril!I4</f>
        <v>0</v>
      </c>
      <c r="I11" s="37" t="str">
        <f t="shared" si="0"/>
        <v/>
      </c>
      <c r="J11" s="37"/>
    </row>
    <row r="12" spans="1:12" ht="15" customHeight="1" x14ac:dyDescent="0.3">
      <c r="A12" s="34" t="s">
        <v>34</v>
      </c>
      <c r="B12" s="34"/>
      <c r="C12" s="5">
        <f>Maio!A4</f>
        <v>0</v>
      </c>
      <c r="D12" s="5">
        <f>Maio!C4</f>
        <v>0</v>
      </c>
      <c r="E12" s="5">
        <f>Maio!E4</f>
        <v>0</v>
      </c>
      <c r="F12" s="5">
        <f>SUMIF(Maio!F7:F37,"Cancelado",Maio!G7:G37)</f>
        <v>0</v>
      </c>
      <c r="G12" s="2">
        <f>COUNT(Maio!G7:G37)</f>
        <v>0</v>
      </c>
      <c r="H12" s="12">
        <f>Maio!I4</f>
        <v>0</v>
      </c>
      <c r="I12" s="35" t="str">
        <f t="shared" si="0"/>
        <v/>
      </c>
      <c r="J12" s="35"/>
    </row>
    <row r="13" spans="1:12" ht="15" customHeight="1" x14ac:dyDescent="0.3">
      <c r="A13" s="36" t="s">
        <v>35</v>
      </c>
      <c r="B13" s="36"/>
      <c r="C13" s="9">
        <f>Junho!A4</f>
        <v>0</v>
      </c>
      <c r="D13" s="9">
        <f>Junho!C4</f>
        <v>0</v>
      </c>
      <c r="E13" s="9">
        <f>Junho!E4</f>
        <v>0</v>
      </c>
      <c r="F13" s="9">
        <f>SUMIF(Junho!F7:F37,"Cancelado",Junho!G7:G37)</f>
        <v>0</v>
      </c>
      <c r="G13" s="6">
        <f>COUNT(Junho!G7:G37)</f>
        <v>0</v>
      </c>
      <c r="H13" s="13">
        <f>Junho!I4</f>
        <v>0</v>
      </c>
      <c r="I13" s="37" t="str">
        <f t="shared" si="0"/>
        <v/>
      </c>
      <c r="J13" s="37"/>
    </row>
    <row r="14" spans="1:12" ht="15" customHeight="1" x14ac:dyDescent="0.3">
      <c r="A14" s="34" t="s">
        <v>36</v>
      </c>
      <c r="B14" s="34"/>
      <c r="C14" s="5">
        <f>Julho!A4</f>
        <v>0</v>
      </c>
      <c r="D14" s="5">
        <f>Julho!C4</f>
        <v>0</v>
      </c>
      <c r="E14" s="5">
        <f>Julho!E4</f>
        <v>0</v>
      </c>
      <c r="F14" s="5">
        <f>SUMIF(Julho!F7:F37,"Cancelado",Julho!G7:G37)</f>
        <v>0</v>
      </c>
      <c r="G14" s="2">
        <f>COUNT(Julho!G7:G37)</f>
        <v>0</v>
      </c>
      <c r="H14" s="12">
        <f>Julho!I4</f>
        <v>0</v>
      </c>
      <c r="I14" s="35" t="str">
        <f t="shared" si="0"/>
        <v/>
      </c>
      <c r="J14" s="35"/>
    </row>
    <row r="15" spans="1:12" ht="15" customHeight="1" x14ac:dyDescent="0.3">
      <c r="A15" s="36" t="s">
        <v>37</v>
      </c>
      <c r="B15" s="36"/>
      <c r="C15" s="9">
        <f>Agosto!A4</f>
        <v>0</v>
      </c>
      <c r="D15" s="9">
        <f>Agosto!C4</f>
        <v>0</v>
      </c>
      <c r="E15" s="9">
        <f>Agosto!E4</f>
        <v>0</v>
      </c>
      <c r="F15" s="9">
        <f>SUMIF(Agosto!F7:F37,"Cancelado",Agosto!G7:G37)</f>
        <v>0</v>
      </c>
      <c r="G15" s="6">
        <f>COUNT(Agosto!G7:G37)</f>
        <v>0</v>
      </c>
      <c r="H15" s="13">
        <f>Agosto!I4</f>
        <v>0</v>
      </c>
      <c r="I15" s="37" t="str">
        <f t="shared" si="0"/>
        <v/>
      </c>
      <c r="J15" s="37"/>
    </row>
    <row r="16" spans="1:12" ht="15" customHeight="1" x14ac:dyDescent="0.3">
      <c r="A16" s="34" t="s">
        <v>38</v>
      </c>
      <c r="B16" s="34"/>
      <c r="C16" s="5">
        <f>Setembro!A4</f>
        <v>0</v>
      </c>
      <c r="D16" s="5">
        <f>Setembro!C4</f>
        <v>0</v>
      </c>
      <c r="E16" s="5">
        <f>Setembro!E4</f>
        <v>0</v>
      </c>
      <c r="F16" s="5">
        <f>SUMIF(Setembro!F7:F37,"Cancelado",Setembro!G7:G37)</f>
        <v>0</v>
      </c>
      <c r="G16" s="2">
        <f>COUNT(Setembro!G7:G37)</f>
        <v>0</v>
      </c>
      <c r="H16" s="12">
        <f>Setembro!I4</f>
        <v>0</v>
      </c>
      <c r="I16" s="35" t="str">
        <f t="shared" si="0"/>
        <v/>
      </c>
      <c r="J16" s="35"/>
    </row>
    <row r="17" spans="1:10" ht="15" customHeight="1" x14ac:dyDescent="0.3">
      <c r="A17" s="36" t="s">
        <v>39</v>
      </c>
      <c r="B17" s="36"/>
      <c r="C17" s="9">
        <f>Outubro!A4</f>
        <v>0</v>
      </c>
      <c r="D17" s="9">
        <f>Outubro!C4</f>
        <v>0</v>
      </c>
      <c r="E17" s="9">
        <f>Outubro!E4</f>
        <v>0</v>
      </c>
      <c r="F17" s="9">
        <f>SUMIF(Outubro!F7:F37,"Cancelado",Outubro!G7:G37)</f>
        <v>0</v>
      </c>
      <c r="G17" s="6">
        <f>COUNT(Outubro!G7:G37)</f>
        <v>0</v>
      </c>
      <c r="H17" s="13">
        <f>Outubro!I4</f>
        <v>0</v>
      </c>
      <c r="I17" s="37" t="str">
        <f t="shared" si="0"/>
        <v/>
      </c>
      <c r="J17" s="37"/>
    </row>
    <row r="18" spans="1:10" ht="15" customHeight="1" x14ac:dyDescent="0.3">
      <c r="A18" s="34" t="s">
        <v>40</v>
      </c>
      <c r="B18" s="34"/>
      <c r="C18" s="5">
        <f>Novembro!A4</f>
        <v>0</v>
      </c>
      <c r="D18" s="5">
        <f>Novembro!C4</f>
        <v>0</v>
      </c>
      <c r="E18" s="5">
        <f>Novembro!E4</f>
        <v>0</v>
      </c>
      <c r="F18" s="5">
        <f>SUMIF(Novembro!F7:F37,"Cancelado",Novembro!G7:G37)</f>
        <v>0</v>
      </c>
      <c r="G18" s="2">
        <f>COUNT(Novembro!G7:G37)</f>
        <v>0</v>
      </c>
      <c r="H18" s="12">
        <f>Novembro!I4</f>
        <v>0</v>
      </c>
      <c r="I18" s="35" t="str">
        <f t="shared" si="0"/>
        <v/>
      </c>
      <c r="J18" s="35"/>
    </row>
    <row r="19" spans="1:10" ht="15" customHeight="1" x14ac:dyDescent="0.3">
      <c r="A19" s="36" t="s">
        <v>41</v>
      </c>
      <c r="B19" s="36"/>
      <c r="C19" s="9">
        <f>Dezembro!A4</f>
        <v>6500</v>
      </c>
      <c r="D19" s="9">
        <f>Dezembro!C4</f>
        <v>0</v>
      </c>
      <c r="E19" s="9">
        <f>Dezembro!E4</f>
        <v>0</v>
      </c>
      <c r="F19" s="9">
        <f>SUMIF(Dezembro!F7:F37,"Cancelado",Dezembro!G7:G37)</f>
        <v>0</v>
      </c>
      <c r="G19" s="6">
        <f>COUNT(Dezembro!G7:G37)</f>
        <v>1</v>
      </c>
      <c r="H19" s="13">
        <f>Dezembro!I4</f>
        <v>0.96296296296296291</v>
      </c>
      <c r="I19" s="37" t="str">
        <f t="shared" si="0"/>
        <v/>
      </c>
      <c r="J19" s="37"/>
    </row>
    <row r="20" spans="1:10" ht="19.5" customHeight="1" x14ac:dyDescent="0.3">
      <c r="A20" s="25" t="s">
        <v>42</v>
      </c>
      <c r="B20" s="25"/>
      <c r="C20" s="10">
        <f>SUM(C8:C19)</f>
        <v>6500</v>
      </c>
      <c r="D20" s="10">
        <f>SUM(D8:D19)</f>
        <v>0</v>
      </c>
      <c r="E20" s="10">
        <f>SUM(E8:E19)</f>
        <v>0</v>
      </c>
      <c r="F20" s="10">
        <f>SUM(F8:F19)</f>
        <v>0</v>
      </c>
      <c r="G20" s="14">
        <f>SUM(G8:G19)</f>
        <v>1</v>
      </c>
      <c r="H20" s="15">
        <f>IFERROR(C20/81000,0)</f>
        <v>8.0246913580246909E-2</v>
      </c>
      <c r="I20" s="38"/>
      <c r="J20" s="38"/>
    </row>
    <row r="22" spans="1:10" ht="19.5" customHeight="1" x14ac:dyDescent="0.3">
      <c r="A22" s="39" t="s">
        <v>43</v>
      </c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18" customHeight="1" x14ac:dyDescent="0.3">
      <c r="A23" s="40" t="s">
        <v>10</v>
      </c>
      <c r="B23" s="40"/>
      <c r="C23" s="40"/>
      <c r="D23" s="40" t="s">
        <v>44</v>
      </c>
      <c r="E23" s="40"/>
      <c r="F23" s="40"/>
      <c r="G23" s="40" t="s">
        <v>45</v>
      </c>
      <c r="H23" s="40"/>
      <c r="I23" s="40"/>
      <c r="J23" s="40"/>
    </row>
    <row r="24" spans="1:10" ht="15" customHeight="1" x14ac:dyDescent="0.3">
      <c r="A24" s="41" t="s">
        <v>46</v>
      </c>
      <c r="B24" s="41"/>
      <c r="C24" s="41"/>
      <c r="D24" s="42">
        <f>SUMIF(Janeiro!E7:E37,"Serviços",Janeiro!G7:G37)+SUMIF(Fevereiro!E7:E37,"Serviços",Fevereiro!G7:G37)+SUMIF(Março!E7:E37,"Serviços",Março!G7:G37)+SUMIF(Abril!E7:E37,"Serviços",Abril!G7:G37)+SUMIF(Maio!E7:E37,"Serviços",Maio!G7:G37)+SUMIF(Junho!E7:E37,"Serviços",Junho!G7:G37)+SUMIF(Julho!E7:E37,"Serviços",Julho!G7:G37)+SUMIF(Agosto!E7:E37,"Serviços",Agosto!G7:G37)+SUMIF(Setembro!E7:E37,"Serviços",Setembro!G7:G37)+SUMIF(Outubro!E7:E37,"Serviços",Outubro!G7:G37)+SUMIF(Novembro!E7:E37,"Serviços",Novembro!G7:G37)+SUMIF(Dezembro!E7:E37,"Serviços",Dezembro!G7:G37)</f>
        <v>0</v>
      </c>
      <c r="E24" s="42"/>
      <c r="F24" s="42"/>
      <c r="G24" s="43">
        <f>IFERROR(D24/$A$4,0)</f>
        <v>0</v>
      </c>
      <c r="H24" s="43"/>
      <c r="I24" s="43"/>
      <c r="J24" s="43"/>
    </row>
    <row r="25" spans="1:10" ht="15" customHeight="1" x14ac:dyDescent="0.3">
      <c r="A25" s="44" t="s">
        <v>47</v>
      </c>
      <c r="B25" s="44"/>
      <c r="C25" s="44"/>
      <c r="D25" s="45">
        <f>SUMIF(Janeiro!E7:E37,"Produtos",Janeiro!G7:G37)+SUMIF(Fevereiro!E7:E37,"Produtos",Fevereiro!G7:G37)+SUMIF(Março!E7:E37,"Produtos",Março!G7:G37)+SUMIF(Abril!E7:E37,"Produtos",Abril!G7:G37)+SUMIF(Maio!E7:E37,"Produtos",Maio!G7:G37)+SUMIF(Junho!E7:E37,"Produtos",Junho!G7:G37)+SUMIF(Julho!E7:E37,"Produtos",Julho!G7:G37)+SUMIF(Agosto!E7:E37,"Produtos",Agosto!G7:G37)+SUMIF(Setembro!E7:E37,"Produtos",Setembro!G7:G37)+SUMIF(Outubro!E7:E37,"Produtos",Outubro!G7:G37)+SUMIF(Novembro!E7:E37,"Produtos",Novembro!G7:G37)+SUMIF(Dezembro!E7:E37,"Produtos",Dezembro!G7:G37)</f>
        <v>0</v>
      </c>
      <c r="E25" s="45"/>
      <c r="F25" s="45"/>
      <c r="G25" s="46">
        <f>IFERROR(D25/$A$4,0)</f>
        <v>0</v>
      </c>
      <c r="H25" s="46"/>
      <c r="I25" s="46"/>
      <c r="J25" s="46"/>
    </row>
    <row r="26" spans="1:10" ht="15" customHeight="1" x14ac:dyDescent="0.3">
      <c r="A26" s="41" t="s">
        <v>48</v>
      </c>
      <c r="B26" s="41"/>
      <c r="C26" s="41"/>
      <c r="D26" s="42">
        <f>SUMIF(Janeiro!E7:E37,"Comissões",Janeiro!G7:G37)+SUMIF(Fevereiro!E7:E37,"Comissões",Fevereiro!G7:G37)+SUMIF(Março!E7:E37,"Comissões",Março!G7:G37)+SUMIF(Abril!E7:E37,"Comissões",Abril!G7:G37)+SUMIF(Maio!E7:E37,"Comissões",Maio!G7:G37)+SUMIF(Junho!E7:E37,"Comissões",Junho!G7:G37)+SUMIF(Julho!E7:E37,"Comissões",Julho!G7:G37)+SUMIF(Agosto!E7:E37,"Comissões",Agosto!G7:G37)+SUMIF(Setembro!E7:E37,"Comissões",Setembro!G7:G37)+SUMIF(Outubro!E7:E37,"Comissões",Outubro!G7:G37)+SUMIF(Novembro!E7:E37,"Comissões",Novembro!G7:G37)+SUMIF(Dezembro!E7:E37,"Comissões",Dezembro!G7:G37)</f>
        <v>0</v>
      </c>
      <c r="E26" s="42"/>
      <c r="F26" s="42"/>
      <c r="G26" s="43">
        <f>IFERROR(D26/$A$4,0)</f>
        <v>0</v>
      </c>
      <c r="H26" s="43"/>
      <c r="I26" s="43"/>
      <c r="J26" s="43"/>
    </row>
    <row r="27" spans="1:10" ht="15" customHeight="1" x14ac:dyDescent="0.3">
      <c r="A27" s="44" t="s">
        <v>49</v>
      </c>
      <c r="B27" s="44"/>
      <c r="C27" s="44"/>
      <c r="D27" s="45">
        <f>SUMIF(Janeiro!E7:E37,"Outros",Janeiro!G7:G37)+SUMIF(Fevereiro!E7:E37,"Outros",Fevereiro!G7:G37)+SUMIF(Março!E7:E37,"Outros",Março!G7:G37)+SUMIF(Abril!E7:E37,"Outros",Abril!G7:G37)+SUMIF(Maio!E7:E37,"Outros",Maio!G7:G37)+SUMIF(Junho!E7:E37,"Outros",Junho!G7:G37)+SUMIF(Julho!E7:E37,"Outros",Julho!G7:G37)+SUMIF(Agosto!E7:E37,"Outros",Agosto!G7:G37)+SUMIF(Setembro!E7:E37,"Outros",Setembro!G7:G37)+SUMIF(Outubro!E7:E37,"Outros",Outubro!G7:G37)+SUMIF(Novembro!E7:E37,"Outros",Novembro!G7:G37)+SUMIF(Dezembro!E7:E37,"Outros",Dezembro!G7:G37)</f>
        <v>0</v>
      </c>
      <c r="E27" s="45"/>
      <c r="F27" s="45"/>
      <c r="G27" s="46">
        <f>IFERROR(D27/$A$4,0)</f>
        <v>0</v>
      </c>
      <c r="H27" s="46"/>
      <c r="I27" s="46"/>
      <c r="J27" s="46"/>
    </row>
    <row r="28" spans="1:10" ht="19.5" customHeight="1" x14ac:dyDescent="0.3">
      <c r="A28" s="48" t="s">
        <v>50</v>
      </c>
      <c r="B28" s="48"/>
      <c r="C28" s="48"/>
      <c r="D28" s="49">
        <f>SUM(D24:D27)</f>
        <v>0</v>
      </c>
      <c r="E28" s="49"/>
      <c r="F28" s="49"/>
      <c r="G28" s="50">
        <f>SUM(G24:G27)</f>
        <v>0</v>
      </c>
      <c r="H28" s="50"/>
      <c r="I28" s="50"/>
      <c r="J28" s="50"/>
    </row>
    <row r="30" spans="1:10" ht="24" customHeight="1" x14ac:dyDescent="0.3">
      <c r="A30" s="47" t="s">
        <v>51</v>
      </c>
      <c r="B30" s="47"/>
      <c r="C30" s="47"/>
      <c r="D30" s="47"/>
      <c r="E30" s="47"/>
      <c r="F30" s="47"/>
      <c r="G30" s="47"/>
      <c r="H30" s="47"/>
      <c r="I30" s="47"/>
      <c r="J30" s="47"/>
    </row>
  </sheetData>
  <mergeCells count="61">
    <mergeCell ref="A30:J30"/>
    <mergeCell ref="A27:C27"/>
    <mergeCell ref="D27:F27"/>
    <mergeCell ref="G27:J27"/>
    <mergeCell ref="A28:C28"/>
    <mergeCell ref="D28:F28"/>
    <mergeCell ref="G28:J28"/>
    <mergeCell ref="A25:C25"/>
    <mergeCell ref="D25:F25"/>
    <mergeCell ref="G25:J25"/>
    <mergeCell ref="A26:C26"/>
    <mergeCell ref="D26:F26"/>
    <mergeCell ref="G26:J26"/>
    <mergeCell ref="A22:J22"/>
    <mergeCell ref="A23:C23"/>
    <mergeCell ref="D23:F23"/>
    <mergeCell ref="G23:J23"/>
    <mergeCell ref="A24:C24"/>
    <mergeCell ref="D24:F24"/>
    <mergeCell ref="G24:J24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5:J5"/>
    <mergeCell ref="A7:B7"/>
    <mergeCell ref="I7:J7"/>
    <mergeCell ref="A8:B8"/>
    <mergeCell ref="I8:J8"/>
    <mergeCell ref="A4:B4"/>
    <mergeCell ref="C4:D4"/>
    <mergeCell ref="E4:F4"/>
    <mergeCell ref="G4:H4"/>
    <mergeCell ref="I4:J4"/>
    <mergeCell ref="A1:J1"/>
    <mergeCell ref="A2:J2"/>
    <mergeCell ref="A3:B3"/>
    <mergeCell ref="C3:D3"/>
    <mergeCell ref="E3:F3"/>
    <mergeCell ref="G3:H3"/>
    <mergeCell ref="I3:J3"/>
  </mergeCells>
  <conditionalFormatting sqref="A5:J5">
    <cfRule type="expression" dxfId="6" priority="2">
      <formula>$I$4&gt;=0.9</formula>
    </cfRule>
    <cfRule type="expression" dxfId="5" priority="3">
      <formula>AND($I$4&gt;=0.75,$I$4&lt;0.9)</formula>
    </cfRule>
    <cfRule type="expression" dxfId="4" priority="4">
      <formula>$I$4&lt;0.75</formula>
    </cfRule>
  </conditionalFormatting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showGridLines="0" tabSelected="1" zoomScaleNormal="100" workbookViewId="0">
      <pane ySplit="6" topLeftCell="A7" activePane="bottomLeft" state="frozen"/>
      <selection pane="bottomLeft" activeCell="A2" sqref="A2:J2"/>
    </sheetView>
  </sheetViews>
  <sheetFormatPr defaultColWidth="8.6640625" defaultRowHeight="14.4" x14ac:dyDescent="0.3"/>
  <cols>
    <col min="1" max="1" width="5" customWidth="1"/>
    <col min="2" max="2" width="12" customWidth="1"/>
    <col min="3" max="3" width="10" customWidth="1"/>
    <col min="4" max="4" width="28" customWidth="1"/>
    <col min="5" max="5" width="14" customWidth="1"/>
    <col min="6" max="6" width="13" customWidth="1"/>
    <col min="7" max="7" width="14" customWidth="1"/>
    <col min="8" max="8" width="18" customWidth="1"/>
    <col min="9" max="9" width="14" customWidth="1"/>
    <col min="10" max="10" width="24" customWidth="1"/>
  </cols>
  <sheetData>
    <row r="1" spans="1:10" ht="27.75" customHeight="1" x14ac:dyDescent="0.3">
      <c r="A1" s="17" t="s">
        <v>136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39" customHeight="1" x14ac:dyDescent="0.3">
      <c r="A3" s="20" t="s">
        <v>1</v>
      </c>
      <c r="B3" s="20"/>
      <c r="C3" s="21" t="s">
        <v>2</v>
      </c>
      <c r="D3" s="21"/>
      <c r="E3" s="22" t="s">
        <v>3</v>
      </c>
      <c r="F3" s="22"/>
      <c r="G3" s="23" t="s">
        <v>4</v>
      </c>
      <c r="H3" s="23"/>
      <c r="I3" s="24" t="s">
        <v>5</v>
      </c>
      <c r="J3" s="24"/>
    </row>
    <row r="4" spans="1:10" ht="24" customHeight="1" x14ac:dyDescent="0.3">
      <c r="A4" s="27">
        <f>SUMIF(F7:F37,"&lt;&gt;Cancelado",G7:G37)</f>
        <v>0</v>
      </c>
      <c r="B4" s="27"/>
      <c r="C4" s="28">
        <f>SUMIF(F7:F37,"Recebido",G7:G37)</f>
        <v>0</v>
      </c>
      <c r="D4" s="28"/>
      <c r="E4" s="29">
        <f>SUMIF(F7:F37,"A Receber",G7:G37)</f>
        <v>0</v>
      </c>
      <c r="F4" s="29"/>
      <c r="G4" s="30">
        <v>6750</v>
      </c>
      <c r="H4" s="30"/>
      <c r="I4" s="31">
        <f>IFERROR(A4/G4,0)</f>
        <v>0</v>
      </c>
      <c r="J4" s="31"/>
    </row>
    <row r="6" spans="1:10" ht="26.4" x14ac:dyDescent="0.3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</row>
    <row r="7" spans="1:10" ht="18" customHeight="1" x14ac:dyDescent="0.3">
      <c r="A7" s="2">
        <v>1</v>
      </c>
      <c r="B7" s="3"/>
      <c r="C7" s="3"/>
      <c r="D7" s="4"/>
      <c r="E7" s="2"/>
      <c r="F7" s="2"/>
      <c r="G7" s="5"/>
      <c r="H7" s="2"/>
      <c r="I7" s="2"/>
      <c r="J7" s="4"/>
    </row>
    <row r="8" spans="1:10" x14ac:dyDescent="0.3">
      <c r="A8" s="6">
        <v>2</v>
      </c>
      <c r="B8" s="7"/>
      <c r="C8" s="7" t="str">
        <f t="shared" ref="C8:C37" si="0">IF(B8="","",TEXT(B8,"mm/aaaa"))</f>
        <v/>
      </c>
      <c r="D8" s="8"/>
      <c r="E8" s="6"/>
      <c r="F8" s="6"/>
      <c r="G8" s="9"/>
      <c r="H8" s="6"/>
      <c r="I8" s="6"/>
      <c r="J8" s="8"/>
    </row>
    <row r="9" spans="1:10" x14ac:dyDescent="0.3">
      <c r="A9" s="2">
        <v>3</v>
      </c>
      <c r="B9" s="3"/>
      <c r="C9" s="3" t="str">
        <f t="shared" si="0"/>
        <v/>
      </c>
      <c r="D9" s="4"/>
      <c r="E9" s="2"/>
      <c r="F9" s="2"/>
      <c r="G9" s="5"/>
      <c r="H9" s="2"/>
      <c r="I9" s="2"/>
      <c r="J9" s="4"/>
    </row>
    <row r="10" spans="1:10" x14ac:dyDescent="0.3">
      <c r="A10" s="6">
        <v>4</v>
      </c>
      <c r="B10" s="7"/>
      <c r="C10" s="7" t="str">
        <f t="shared" si="0"/>
        <v/>
      </c>
      <c r="D10" s="8"/>
      <c r="E10" s="6"/>
      <c r="F10" s="6"/>
      <c r="G10" s="9"/>
      <c r="H10" s="6"/>
      <c r="I10" s="6"/>
      <c r="J10" s="8"/>
    </row>
    <row r="11" spans="1:10" x14ac:dyDescent="0.3">
      <c r="A11" s="2">
        <v>5</v>
      </c>
      <c r="B11" s="3"/>
      <c r="C11" s="3" t="str">
        <f t="shared" si="0"/>
        <v/>
      </c>
      <c r="D11" s="4"/>
      <c r="E11" s="2"/>
      <c r="F11" s="2"/>
      <c r="G11" s="5"/>
      <c r="H11" s="2"/>
      <c r="I11" s="2"/>
      <c r="J11" s="4"/>
    </row>
    <row r="12" spans="1:10" x14ac:dyDescent="0.3">
      <c r="A12" s="6">
        <v>6</v>
      </c>
      <c r="B12" s="7"/>
      <c r="C12" s="7" t="str">
        <f t="shared" si="0"/>
        <v/>
      </c>
      <c r="D12" s="8"/>
      <c r="E12" s="6"/>
      <c r="F12" s="6"/>
      <c r="G12" s="9"/>
      <c r="H12" s="6"/>
      <c r="I12" s="6"/>
      <c r="J12" s="8"/>
    </row>
    <row r="13" spans="1:10" x14ac:dyDescent="0.3">
      <c r="A13" s="2">
        <v>7</v>
      </c>
      <c r="B13" s="3"/>
      <c r="C13" s="3" t="str">
        <f t="shared" si="0"/>
        <v/>
      </c>
      <c r="D13" s="4"/>
      <c r="E13" s="2"/>
      <c r="F13" s="2"/>
      <c r="G13" s="5"/>
      <c r="H13" s="2"/>
      <c r="I13" s="2"/>
      <c r="J13" s="4"/>
    </row>
    <row r="14" spans="1:10" x14ac:dyDescent="0.3">
      <c r="A14" s="6">
        <v>8</v>
      </c>
      <c r="B14" s="7"/>
      <c r="C14" s="7" t="str">
        <f t="shared" si="0"/>
        <v/>
      </c>
      <c r="D14" s="8"/>
      <c r="E14" s="6"/>
      <c r="F14" s="6"/>
      <c r="G14" s="9"/>
      <c r="H14" s="6"/>
      <c r="I14" s="6"/>
      <c r="J14" s="8"/>
    </row>
    <row r="15" spans="1:10" x14ac:dyDescent="0.3">
      <c r="A15" s="2">
        <v>9</v>
      </c>
      <c r="B15" s="3"/>
      <c r="C15" s="3" t="str">
        <f t="shared" si="0"/>
        <v/>
      </c>
      <c r="D15" s="4"/>
      <c r="E15" s="2"/>
      <c r="F15" s="2"/>
      <c r="G15" s="5"/>
      <c r="H15" s="2"/>
      <c r="I15" s="2"/>
      <c r="J15" s="4"/>
    </row>
    <row r="16" spans="1:10" x14ac:dyDescent="0.3">
      <c r="A16" s="6">
        <v>10</v>
      </c>
      <c r="B16" s="7"/>
      <c r="C16" s="7" t="str">
        <f t="shared" si="0"/>
        <v/>
      </c>
      <c r="D16" s="8"/>
      <c r="E16" s="6"/>
      <c r="F16" s="6"/>
      <c r="G16" s="9"/>
      <c r="H16" s="6"/>
      <c r="I16" s="6"/>
      <c r="J16" s="8"/>
    </row>
    <row r="17" spans="1:10" x14ac:dyDescent="0.3">
      <c r="A17" s="2">
        <v>11</v>
      </c>
      <c r="B17" s="3"/>
      <c r="C17" s="3" t="str">
        <f t="shared" si="0"/>
        <v/>
      </c>
      <c r="D17" s="4"/>
      <c r="E17" s="2"/>
      <c r="F17" s="2"/>
      <c r="G17" s="5"/>
      <c r="H17" s="2"/>
      <c r="I17" s="2"/>
      <c r="J17" s="4"/>
    </row>
    <row r="18" spans="1:10" x14ac:dyDescent="0.3">
      <c r="A18" s="6">
        <v>12</v>
      </c>
      <c r="B18" s="7"/>
      <c r="C18" s="7" t="str">
        <f t="shared" si="0"/>
        <v/>
      </c>
      <c r="D18" s="8"/>
      <c r="E18" s="6"/>
      <c r="F18" s="6"/>
      <c r="G18" s="9"/>
      <c r="H18" s="6"/>
      <c r="I18" s="6"/>
      <c r="J18" s="8"/>
    </row>
    <row r="19" spans="1:10" x14ac:dyDescent="0.3">
      <c r="A19" s="2">
        <v>13</v>
      </c>
      <c r="B19" s="3"/>
      <c r="C19" s="3" t="str">
        <f t="shared" si="0"/>
        <v/>
      </c>
      <c r="D19" s="4"/>
      <c r="E19" s="2"/>
      <c r="F19" s="2"/>
      <c r="G19" s="5"/>
      <c r="H19" s="2"/>
      <c r="I19" s="2"/>
      <c r="J19" s="4"/>
    </row>
    <row r="20" spans="1:10" x14ac:dyDescent="0.3">
      <c r="A20" s="6">
        <v>14</v>
      </c>
      <c r="B20" s="7"/>
      <c r="C20" s="7" t="str">
        <f t="shared" si="0"/>
        <v/>
      </c>
      <c r="D20" s="8"/>
      <c r="E20" s="6"/>
      <c r="F20" s="6"/>
      <c r="G20" s="9"/>
      <c r="H20" s="6"/>
      <c r="I20" s="6"/>
      <c r="J20" s="8"/>
    </row>
    <row r="21" spans="1:10" x14ac:dyDescent="0.3">
      <c r="A21" s="2">
        <v>15</v>
      </c>
      <c r="B21" s="3"/>
      <c r="C21" s="3" t="str">
        <f t="shared" si="0"/>
        <v/>
      </c>
      <c r="D21" s="4"/>
      <c r="E21" s="2"/>
      <c r="F21" s="2"/>
      <c r="G21" s="5"/>
      <c r="H21" s="2"/>
      <c r="I21" s="2"/>
      <c r="J21" s="4"/>
    </row>
    <row r="22" spans="1:10" x14ac:dyDescent="0.3">
      <c r="A22" s="6">
        <v>16</v>
      </c>
      <c r="B22" s="7"/>
      <c r="C22" s="7" t="str">
        <f t="shared" si="0"/>
        <v/>
      </c>
      <c r="D22" s="8"/>
      <c r="E22" s="6"/>
      <c r="F22" s="6"/>
      <c r="G22" s="9"/>
      <c r="H22" s="6"/>
      <c r="I22" s="6"/>
      <c r="J22" s="8"/>
    </row>
    <row r="23" spans="1:10" x14ac:dyDescent="0.3">
      <c r="A23" s="2">
        <v>17</v>
      </c>
      <c r="B23" s="3"/>
      <c r="C23" s="3" t="str">
        <f t="shared" si="0"/>
        <v/>
      </c>
      <c r="D23" s="4"/>
      <c r="E23" s="2"/>
      <c r="F23" s="2"/>
      <c r="G23" s="5"/>
      <c r="H23" s="2"/>
      <c r="I23" s="2"/>
      <c r="J23" s="4"/>
    </row>
    <row r="24" spans="1:10" x14ac:dyDescent="0.3">
      <c r="A24" s="6">
        <v>18</v>
      </c>
      <c r="B24" s="7"/>
      <c r="C24" s="7" t="str">
        <f t="shared" si="0"/>
        <v/>
      </c>
      <c r="D24" s="8"/>
      <c r="E24" s="6"/>
      <c r="F24" s="6"/>
      <c r="G24" s="9"/>
      <c r="H24" s="6"/>
      <c r="I24" s="6"/>
      <c r="J24" s="8"/>
    </row>
    <row r="25" spans="1:10" x14ac:dyDescent="0.3">
      <c r="A25" s="2">
        <v>19</v>
      </c>
      <c r="B25" s="3"/>
      <c r="C25" s="3" t="str">
        <f t="shared" si="0"/>
        <v/>
      </c>
      <c r="D25" s="4"/>
      <c r="E25" s="2"/>
      <c r="F25" s="2"/>
      <c r="G25" s="5"/>
      <c r="H25" s="2"/>
      <c r="I25" s="2"/>
      <c r="J25" s="4"/>
    </row>
    <row r="26" spans="1:10" x14ac:dyDescent="0.3">
      <c r="A26" s="6">
        <v>20</v>
      </c>
      <c r="B26" s="7"/>
      <c r="C26" s="7" t="str">
        <f t="shared" si="0"/>
        <v/>
      </c>
      <c r="D26" s="8"/>
      <c r="E26" s="6"/>
      <c r="F26" s="6"/>
      <c r="G26" s="9"/>
      <c r="H26" s="6"/>
      <c r="I26" s="6"/>
      <c r="J26" s="8"/>
    </row>
    <row r="27" spans="1:10" x14ac:dyDescent="0.3">
      <c r="A27" s="2">
        <v>21</v>
      </c>
      <c r="B27" s="3"/>
      <c r="C27" s="3" t="str">
        <f t="shared" si="0"/>
        <v/>
      </c>
      <c r="D27" s="4"/>
      <c r="E27" s="2"/>
      <c r="F27" s="2"/>
      <c r="G27" s="5"/>
      <c r="H27" s="2"/>
      <c r="I27" s="2"/>
      <c r="J27" s="4"/>
    </row>
    <row r="28" spans="1:10" x14ac:dyDescent="0.3">
      <c r="A28" s="6">
        <v>22</v>
      </c>
      <c r="B28" s="7"/>
      <c r="C28" s="7" t="str">
        <f t="shared" si="0"/>
        <v/>
      </c>
      <c r="D28" s="8"/>
      <c r="E28" s="6"/>
      <c r="F28" s="6"/>
      <c r="G28" s="9"/>
      <c r="H28" s="6"/>
      <c r="I28" s="6"/>
      <c r="J28" s="8"/>
    </row>
    <row r="29" spans="1:10" x14ac:dyDescent="0.3">
      <c r="A29" s="2">
        <v>23</v>
      </c>
      <c r="B29" s="3"/>
      <c r="C29" s="3" t="str">
        <f t="shared" si="0"/>
        <v/>
      </c>
      <c r="D29" s="4"/>
      <c r="E29" s="2"/>
      <c r="F29" s="2"/>
      <c r="G29" s="5"/>
      <c r="H29" s="2"/>
      <c r="I29" s="2"/>
      <c r="J29" s="4"/>
    </row>
    <row r="30" spans="1:10" x14ac:dyDescent="0.3">
      <c r="A30" s="6">
        <v>24</v>
      </c>
      <c r="B30" s="7"/>
      <c r="C30" s="7" t="str">
        <f t="shared" si="0"/>
        <v/>
      </c>
      <c r="D30" s="8"/>
      <c r="E30" s="6"/>
      <c r="F30" s="6"/>
      <c r="G30" s="9"/>
      <c r="H30" s="6"/>
      <c r="I30" s="6"/>
      <c r="J30" s="8"/>
    </row>
    <row r="31" spans="1:10" x14ac:dyDescent="0.3">
      <c r="A31" s="2">
        <v>25</v>
      </c>
      <c r="B31" s="3"/>
      <c r="C31" s="3" t="str">
        <f t="shared" si="0"/>
        <v/>
      </c>
      <c r="D31" s="4"/>
      <c r="E31" s="2"/>
      <c r="F31" s="2"/>
      <c r="G31" s="5"/>
      <c r="H31" s="2"/>
      <c r="I31" s="2"/>
      <c r="J31" s="4"/>
    </row>
    <row r="32" spans="1:10" x14ac:dyDescent="0.3">
      <c r="A32" s="6">
        <v>26</v>
      </c>
      <c r="B32" s="7"/>
      <c r="C32" s="7" t="str">
        <f t="shared" si="0"/>
        <v/>
      </c>
      <c r="D32" s="8"/>
      <c r="E32" s="6"/>
      <c r="F32" s="6"/>
      <c r="G32" s="9"/>
      <c r="H32" s="6"/>
      <c r="I32" s="6"/>
      <c r="J32" s="8"/>
    </row>
    <row r="33" spans="1:10" x14ac:dyDescent="0.3">
      <c r="A33" s="2">
        <v>27</v>
      </c>
      <c r="B33" s="3"/>
      <c r="C33" s="3" t="str">
        <f t="shared" si="0"/>
        <v/>
      </c>
      <c r="D33" s="4"/>
      <c r="E33" s="2"/>
      <c r="F33" s="2"/>
      <c r="G33" s="5"/>
      <c r="H33" s="2"/>
      <c r="I33" s="2"/>
      <c r="J33" s="4"/>
    </row>
    <row r="34" spans="1:10" x14ac:dyDescent="0.3">
      <c r="A34" s="6">
        <v>28</v>
      </c>
      <c r="B34" s="7"/>
      <c r="C34" s="7" t="str">
        <f t="shared" si="0"/>
        <v/>
      </c>
      <c r="D34" s="8"/>
      <c r="E34" s="6"/>
      <c r="F34" s="6"/>
      <c r="G34" s="9"/>
      <c r="H34" s="6"/>
      <c r="I34" s="6"/>
      <c r="J34" s="8"/>
    </row>
    <row r="35" spans="1:10" x14ac:dyDescent="0.3">
      <c r="A35" s="2">
        <v>29</v>
      </c>
      <c r="B35" s="3"/>
      <c r="C35" s="3" t="str">
        <f t="shared" si="0"/>
        <v/>
      </c>
      <c r="D35" s="4"/>
      <c r="E35" s="2"/>
      <c r="F35" s="2"/>
      <c r="G35" s="5"/>
      <c r="H35" s="2"/>
      <c r="I35" s="2"/>
      <c r="J35" s="4"/>
    </row>
    <row r="36" spans="1:10" x14ac:dyDescent="0.3">
      <c r="A36" s="6">
        <v>30</v>
      </c>
      <c r="B36" s="7"/>
      <c r="C36" s="7" t="str">
        <f t="shared" si="0"/>
        <v/>
      </c>
      <c r="D36" s="8"/>
      <c r="E36" s="6"/>
      <c r="F36" s="6"/>
      <c r="G36" s="9"/>
      <c r="H36" s="6"/>
      <c r="I36" s="6"/>
      <c r="J36" s="8"/>
    </row>
    <row r="37" spans="1:10" x14ac:dyDescent="0.3">
      <c r="A37" s="2">
        <v>31</v>
      </c>
      <c r="B37" s="3"/>
      <c r="C37" s="3" t="str">
        <f t="shared" si="0"/>
        <v/>
      </c>
      <c r="D37" s="4"/>
      <c r="E37" s="2"/>
      <c r="F37" s="2"/>
      <c r="G37" s="5"/>
      <c r="H37" s="2"/>
      <c r="I37" s="2"/>
      <c r="J37" s="4"/>
    </row>
    <row r="38" spans="1:10" ht="19.5" customHeight="1" x14ac:dyDescent="0.3">
      <c r="A38" s="25" t="s">
        <v>16</v>
      </c>
      <c r="B38" s="25"/>
      <c r="C38" s="25"/>
      <c r="D38" s="25"/>
      <c r="E38" s="25"/>
      <c r="F38" s="25"/>
      <c r="G38" s="10">
        <f>SUM(G7:G37)</f>
        <v>0</v>
      </c>
      <c r="H38" s="11"/>
      <c r="I38" s="11"/>
      <c r="J38" s="11"/>
    </row>
    <row r="39" spans="1:10" ht="6" customHeight="1" x14ac:dyDescent="0.3"/>
    <row r="40" spans="1:10" ht="25.5" customHeight="1" x14ac:dyDescent="0.3">
      <c r="A40" s="26" t="s">
        <v>17</v>
      </c>
      <c r="B40" s="26"/>
      <c r="C40" s="26"/>
      <c r="D40" s="26"/>
      <c r="E40" s="26"/>
      <c r="F40" s="26"/>
      <c r="G40" s="26"/>
      <c r="H40" s="26"/>
      <c r="I40" s="26"/>
      <c r="J40" s="26"/>
    </row>
  </sheetData>
  <mergeCells count="14">
    <mergeCell ref="A38:F38"/>
    <mergeCell ref="A40:J40"/>
    <mergeCell ref="A4:B4"/>
    <mergeCell ref="C4:D4"/>
    <mergeCell ref="E4:F4"/>
    <mergeCell ref="G4:H4"/>
    <mergeCell ref="I4:J4"/>
    <mergeCell ref="A1:J1"/>
    <mergeCell ref="A2:J2"/>
    <mergeCell ref="A3:B3"/>
    <mergeCell ref="C3:D3"/>
    <mergeCell ref="E3:F3"/>
    <mergeCell ref="G3:H3"/>
    <mergeCell ref="I3:J3"/>
  </mergeCells>
  <conditionalFormatting sqref="F7:F37">
    <cfRule type="expression" dxfId="42" priority="2">
      <formula>$F7="Recebido"</formula>
    </cfRule>
    <cfRule type="expression" dxfId="41" priority="3">
      <formula>$F7="A Receber"</formula>
    </cfRule>
    <cfRule type="expression" dxfId="40" priority="4">
      <formula>$F7="Cancelado"</formula>
    </cfRule>
  </conditionalFormatting>
  <dataValidations count="2">
    <dataValidation type="list" allowBlank="1" sqref="E7:E37" xr:uid="{00000000-0002-0000-0000-000000000000}">
      <formula1>"Serviços,Produtos,Comissões,Outros"</formula1>
      <formula2>0</formula2>
    </dataValidation>
    <dataValidation type="list" allowBlank="1" sqref="F7:F37" xr:uid="{00000000-0002-0000-0000-000001000000}">
      <formula1>"Recebido,A Receber,Cancelado"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showGridLines="0" zoomScaleNormal="100" workbookViewId="0">
      <pane ySplit="6" topLeftCell="A7" activePane="bottomLeft" state="frozen"/>
      <selection pane="bottomLeft" activeCell="A2" sqref="A2:J2"/>
    </sheetView>
  </sheetViews>
  <sheetFormatPr defaultColWidth="8.6640625" defaultRowHeight="14.4" x14ac:dyDescent="0.3"/>
  <cols>
    <col min="1" max="1" width="5" customWidth="1"/>
    <col min="2" max="2" width="12" customWidth="1"/>
    <col min="3" max="3" width="10" customWidth="1"/>
    <col min="4" max="4" width="28" customWidth="1"/>
    <col min="5" max="5" width="14" customWidth="1"/>
    <col min="6" max="6" width="13" customWidth="1"/>
    <col min="7" max="7" width="14" customWidth="1"/>
    <col min="8" max="8" width="18" customWidth="1"/>
    <col min="9" max="9" width="14" customWidth="1"/>
    <col min="10" max="10" width="24" customWidth="1"/>
  </cols>
  <sheetData>
    <row r="1" spans="1:10" ht="27.75" customHeight="1" x14ac:dyDescent="0.3">
      <c r="A1" s="17" t="s">
        <v>137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8" customHeight="1" x14ac:dyDescent="0.3">
      <c r="A3" s="20" t="s">
        <v>1</v>
      </c>
      <c r="B3" s="20"/>
      <c r="C3" s="21" t="s">
        <v>2</v>
      </c>
      <c r="D3" s="21"/>
      <c r="E3" s="22" t="s">
        <v>3</v>
      </c>
      <c r="F3" s="22"/>
      <c r="G3" s="23" t="s">
        <v>4</v>
      </c>
      <c r="H3" s="23"/>
      <c r="I3" s="24" t="s">
        <v>5</v>
      </c>
      <c r="J3" s="24"/>
    </row>
    <row r="4" spans="1:10" ht="24" customHeight="1" x14ac:dyDescent="0.3">
      <c r="A4" s="27">
        <f>SUMIF(F7:F37,"&lt;&gt;Cancelado",G7:G37)</f>
        <v>0</v>
      </c>
      <c r="B4" s="27"/>
      <c r="C4" s="28">
        <f>SUMIF(F7:F37,"Recebido",G7:G37)</f>
        <v>0</v>
      </c>
      <c r="D4" s="28"/>
      <c r="E4" s="29">
        <f>SUMIF(F7:F37,"A Receber",G7:G37)</f>
        <v>0</v>
      </c>
      <c r="F4" s="29"/>
      <c r="G4" s="30">
        <v>6750</v>
      </c>
      <c r="H4" s="30"/>
      <c r="I4" s="31">
        <f>IFERROR(A4/G4,0)</f>
        <v>0</v>
      </c>
      <c r="J4" s="31"/>
    </row>
    <row r="5" spans="1:10" ht="6" customHeight="1" x14ac:dyDescent="0.3"/>
    <row r="6" spans="1:10" ht="21.75" customHeight="1" x14ac:dyDescent="0.3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</row>
    <row r="7" spans="1:10" ht="18" customHeight="1" x14ac:dyDescent="0.3">
      <c r="A7" s="2">
        <v>1</v>
      </c>
      <c r="B7" s="3"/>
      <c r="C7" s="2" t="str">
        <f t="shared" ref="C7:C37" si="0">IF(B7="","",TEXT(B7,"mm/yyyy"))</f>
        <v/>
      </c>
      <c r="D7" s="4"/>
      <c r="E7" s="2"/>
      <c r="F7" s="2"/>
      <c r="G7" s="5"/>
      <c r="H7" s="2"/>
      <c r="I7" s="2"/>
      <c r="J7" s="4"/>
    </row>
    <row r="8" spans="1:10" x14ac:dyDescent="0.3">
      <c r="A8" s="6">
        <v>2</v>
      </c>
      <c r="B8" s="7"/>
      <c r="C8" s="6" t="str">
        <f t="shared" si="0"/>
        <v/>
      </c>
      <c r="D8" s="8"/>
      <c r="E8" s="6"/>
      <c r="F8" s="6"/>
      <c r="G8" s="9"/>
      <c r="H8" s="6"/>
      <c r="I8" s="6"/>
      <c r="J8" s="8"/>
    </row>
    <row r="9" spans="1:10" x14ac:dyDescent="0.3">
      <c r="A9" s="2">
        <v>3</v>
      </c>
      <c r="B9" s="3"/>
      <c r="C9" s="2" t="str">
        <f t="shared" si="0"/>
        <v/>
      </c>
      <c r="D9" s="4"/>
      <c r="E9" s="2"/>
      <c r="F9" s="2"/>
      <c r="G9" s="5"/>
      <c r="H9" s="2"/>
      <c r="I9" s="2"/>
      <c r="J9" s="4"/>
    </row>
    <row r="10" spans="1:10" x14ac:dyDescent="0.3">
      <c r="A10" s="6">
        <v>4</v>
      </c>
      <c r="B10" s="7"/>
      <c r="C10" s="6" t="str">
        <f t="shared" si="0"/>
        <v/>
      </c>
      <c r="D10" s="8"/>
      <c r="E10" s="6"/>
      <c r="F10" s="6"/>
      <c r="G10" s="9"/>
      <c r="H10" s="6"/>
      <c r="I10" s="6"/>
      <c r="J10" s="8"/>
    </row>
    <row r="11" spans="1:10" x14ac:dyDescent="0.3">
      <c r="A11" s="2">
        <v>5</v>
      </c>
      <c r="B11" s="3"/>
      <c r="C11" s="2" t="str">
        <f t="shared" si="0"/>
        <v/>
      </c>
      <c r="D11" s="4"/>
      <c r="E11" s="2"/>
      <c r="F11" s="2"/>
      <c r="G11" s="5"/>
      <c r="H11" s="2"/>
      <c r="I11" s="2"/>
      <c r="J11" s="4"/>
    </row>
    <row r="12" spans="1:10" x14ac:dyDescent="0.3">
      <c r="A12" s="6">
        <v>6</v>
      </c>
      <c r="B12" s="7"/>
      <c r="C12" s="6" t="str">
        <f t="shared" si="0"/>
        <v/>
      </c>
      <c r="D12" s="8"/>
      <c r="E12" s="6"/>
      <c r="F12" s="6"/>
      <c r="G12" s="9"/>
      <c r="H12" s="6"/>
      <c r="I12" s="6"/>
      <c r="J12" s="8"/>
    </row>
    <row r="13" spans="1:10" x14ac:dyDescent="0.3">
      <c r="A13" s="2">
        <v>7</v>
      </c>
      <c r="B13" s="3"/>
      <c r="C13" s="2" t="str">
        <f t="shared" si="0"/>
        <v/>
      </c>
      <c r="D13" s="4"/>
      <c r="E13" s="2"/>
      <c r="F13" s="2"/>
      <c r="G13" s="5"/>
      <c r="H13" s="2"/>
      <c r="I13" s="2"/>
      <c r="J13" s="4"/>
    </row>
    <row r="14" spans="1:10" x14ac:dyDescent="0.3">
      <c r="A14" s="6">
        <v>8</v>
      </c>
      <c r="B14" s="7"/>
      <c r="C14" s="6" t="str">
        <f t="shared" si="0"/>
        <v/>
      </c>
      <c r="D14" s="8"/>
      <c r="E14" s="6"/>
      <c r="F14" s="6"/>
      <c r="G14" s="9"/>
      <c r="H14" s="6"/>
      <c r="I14" s="6"/>
      <c r="J14" s="8"/>
    </row>
    <row r="15" spans="1:10" x14ac:dyDescent="0.3">
      <c r="A15" s="2">
        <v>9</v>
      </c>
      <c r="B15" s="3"/>
      <c r="C15" s="2" t="str">
        <f t="shared" si="0"/>
        <v/>
      </c>
      <c r="D15" s="4"/>
      <c r="E15" s="2"/>
      <c r="F15" s="2"/>
      <c r="G15" s="5"/>
      <c r="H15" s="2"/>
      <c r="I15" s="2"/>
      <c r="J15" s="4"/>
    </row>
    <row r="16" spans="1:10" x14ac:dyDescent="0.3">
      <c r="A16" s="6">
        <v>10</v>
      </c>
      <c r="B16" s="7"/>
      <c r="C16" s="6" t="str">
        <f t="shared" si="0"/>
        <v/>
      </c>
      <c r="D16" s="8"/>
      <c r="E16" s="6"/>
      <c r="F16" s="6"/>
      <c r="G16" s="9"/>
      <c r="H16" s="6"/>
      <c r="I16" s="6"/>
      <c r="J16" s="8"/>
    </row>
    <row r="17" spans="1:10" x14ac:dyDescent="0.3">
      <c r="A17" s="2">
        <v>11</v>
      </c>
      <c r="B17" s="3"/>
      <c r="C17" s="2" t="str">
        <f t="shared" si="0"/>
        <v/>
      </c>
      <c r="D17" s="4"/>
      <c r="E17" s="2"/>
      <c r="F17" s="2"/>
      <c r="G17" s="5"/>
      <c r="H17" s="2"/>
      <c r="I17" s="2"/>
      <c r="J17" s="4"/>
    </row>
    <row r="18" spans="1:10" x14ac:dyDescent="0.3">
      <c r="A18" s="6">
        <v>12</v>
      </c>
      <c r="B18" s="7"/>
      <c r="C18" s="6" t="str">
        <f t="shared" si="0"/>
        <v/>
      </c>
      <c r="D18" s="8"/>
      <c r="E18" s="6"/>
      <c r="F18" s="6"/>
      <c r="G18" s="9"/>
      <c r="H18" s="6"/>
      <c r="I18" s="6"/>
      <c r="J18" s="8"/>
    </row>
    <row r="19" spans="1:10" x14ac:dyDescent="0.3">
      <c r="A19" s="2">
        <v>13</v>
      </c>
      <c r="B19" s="3"/>
      <c r="C19" s="2" t="str">
        <f t="shared" si="0"/>
        <v/>
      </c>
      <c r="D19" s="4"/>
      <c r="E19" s="2"/>
      <c r="F19" s="2"/>
      <c r="G19" s="5"/>
      <c r="H19" s="2"/>
      <c r="I19" s="2"/>
      <c r="J19" s="4"/>
    </row>
    <row r="20" spans="1:10" x14ac:dyDescent="0.3">
      <c r="A20" s="6">
        <v>14</v>
      </c>
      <c r="B20" s="7"/>
      <c r="C20" s="6" t="str">
        <f t="shared" si="0"/>
        <v/>
      </c>
      <c r="D20" s="8"/>
      <c r="E20" s="6"/>
      <c r="F20" s="6"/>
      <c r="G20" s="9"/>
      <c r="H20" s="6"/>
      <c r="I20" s="6"/>
      <c r="J20" s="8"/>
    </row>
    <row r="21" spans="1:10" x14ac:dyDescent="0.3">
      <c r="A21" s="2">
        <v>15</v>
      </c>
      <c r="B21" s="3"/>
      <c r="C21" s="2" t="str">
        <f t="shared" si="0"/>
        <v/>
      </c>
      <c r="D21" s="4"/>
      <c r="E21" s="2"/>
      <c r="F21" s="2"/>
      <c r="G21" s="5"/>
      <c r="H21" s="2"/>
      <c r="I21" s="2"/>
      <c r="J21" s="4"/>
    </row>
    <row r="22" spans="1:10" x14ac:dyDescent="0.3">
      <c r="A22" s="6">
        <v>16</v>
      </c>
      <c r="B22" s="7"/>
      <c r="C22" s="6" t="str">
        <f t="shared" si="0"/>
        <v/>
      </c>
      <c r="D22" s="8"/>
      <c r="E22" s="6"/>
      <c r="F22" s="6"/>
      <c r="G22" s="9"/>
      <c r="H22" s="6"/>
      <c r="I22" s="6"/>
      <c r="J22" s="8"/>
    </row>
    <row r="23" spans="1:10" x14ac:dyDescent="0.3">
      <c r="A23" s="2">
        <v>17</v>
      </c>
      <c r="B23" s="3"/>
      <c r="C23" s="2" t="str">
        <f t="shared" si="0"/>
        <v/>
      </c>
      <c r="D23" s="4"/>
      <c r="E23" s="2"/>
      <c r="F23" s="2"/>
      <c r="G23" s="5"/>
      <c r="H23" s="2"/>
      <c r="I23" s="2"/>
      <c r="J23" s="4"/>
    </row>
    <row r="24" spans="1:10" x14ac:dyDescent="0.3">
      <c r="A24" s="6">
        <v>18</v>
      </c>
      <c r="B24" s="7"/>
      <c r="C24" s="6" t="str">
        <f t="shared" si="0"/>
        <v/>
      </c>
      <c r="D24" s="8"/>
      <c r="E24" s="6"/>
      <c r="F24" s="6"/>
      <c r="G24" s="9"/>
      <c r="H24" s="6"/>
      <c r="I24" s="6"/>
      <c r="J24" s="8"/>
    </row>
    <row r="25" spans="1:10" x14ac:dyDescent="0.3">
      <c r="A25" s="2">
        <v>19</v>
      </c>
      <c r="B25" s="3"/>
      <c r="C25" s="2" t="str">
        <f t="shared" si="0"/>
        <v/>
      </c>
      <c r="D25" s="4"/>
      <c r="E25" s="2"/>
      <c r="F25" s="2"/>
      <c r="G25" s="5"/>
      <c r="H25" s="2"/>
      <c r="I25" s="2"/>
      <c r="J25" s="4"/>
    </row>
    <row r="26" spans="1:10" x14ac:dyDescent="0.3">
      <c r="A26" s="6">
        <v>20</v>
      </c>
      <c r="B26" s="7"/>
      <c r="C26" s="6" t="str">
        <f t="shared" si="0"/>
        <v/>
      </c>
      <c r="D26" s="8"/>
      <c r="E26" s="6"/>
      <c r="F26" s="6"/>
      <c r="G26" s="9"/>
      <c r="H26" s="6"/>
      <c r="I26" s="6"/>
      <c r="J26" s="8"/>
    </row>
    <row r="27" spans="1:10" x14ac:dyDescent="0.3">
      <c r="A27" s="2">
        <v>21</v>
      </c>
      <c r="B27" s="3"/>
      <c r="C27" s="2" t="str">
        <f t="shared" si="0"/>
        <v/>
      </c>
      <c r="D27" s="4"/>
      <c r="E27" s="2"/>
      <c r="F27" s="2"/>
      <c r="G27" s="5"/>
      <c r="H27" s="2"/>
      <c r="I27" s="2"/>
      <c r="J27" s="4"/>
    </row>
    <row r="28" spans="1:10" x14ac:dyDescent="0.3">
      <c r="A28" s="6">
        <v>22</v>
      </c>
      <c r="B28" s="7"/>
      <c r="C28" s="6" t="str">
        <f t="shared" si="0"/>
        <v/>
      </c>
      <c r="D28" s="8"/>
      <c r="E28" s="6"/>
      <c r="F28" s="6"/>
      <c r="G28" s="9"/>
      <c r="H28" s="6"/>
      <c r="I28" s="6"/>
      <c r="J28" s="8"/>
    </row>
    <row r="29" spans="1:10" x14ac:dyDescent="0.3">
      <c r="A29" s="2">
        <v>23</v>
      </c>
      <c r="B29" s="3"/>
      <c r="C29" s="2" t="str">
        <f t="shared" si="0"/>
        <v/>
      </c>
      <c r="D29" s="4"/>
      <c r="E29" s="2"/>
      <c r="F29" s="2"/>
      <c r="G29" s="5"/>
      <c r="H29" s="2"/>
      <c r="I29" s="2"/>
      <c r="J29" s="4"/>
    </row>
    <row r="30" spans="1:10" x14ac:dyDescent="0.3">
      <c r="A30" s="6">
        <v>24</v>
      </c>
      <c r="B30" s="7"/>
      <c r="C30" s="6" t="str">
        <f t="shared" si="0"/>
        <v/>
      </c>
      <c r="D30" s="8"/>
      <c r="E30" s="6"/>
      <c r="F30" s="6"/>
      <c r="G30" s="9"/>
      <c r="H30" s="6"/>
      <c r="I30" s="6"/>
      <c r="J30" s="8"/>
    </row>
    <row r="31" spans="1:10" x14ac:dyDescent="0.3">
      <c r="A31" s="2">
        <v>25</v>
      </c>
      <c r="B31" s="3"/>
      <c r="C31" s="2" t="str">
        <f t="shared" si="0"/>
        <v/>
      </c>
      <c r="D31" s="4"/>
      <c r="E31" s="2"/>
      <c r="F31" s="2"/>
      <c r="G31" s="5"/>
      <c r="H31" s="2"/>
      <c r="I31" s="2"/>
      <c r="J31" s="4"/>
    </row>
    <row r="32" spans="1:10" x14ac:dyDescent="0.3">
      <c r="A32" s="6">
        <v>26</v>
      </c>
      <c r="B32" s="7"/>
      <c r="C32" s="6" t="str">
        <f t="shared" si="0"/>
        <v/>
      </c>
      <c r="D32" s="8"/>
      <c r="E32" s="6"/>
      <c r="F32" s="6"/>
      <c r="G32" s="9"/>
      <c r="H32" s="6"/>
      <c r="I32" s="6"/>
      <c r="J32" s="8"/>
    </row>
    <row r="33" spans="1:10" x14ac:dyDescent="0.3">
      <c r="A33" s="2">
        <v>27</v>
      </c>
      <c r="B33" s="3"/>
      <c r="C33" s="2" t="str">
        <f t="shared" si="0"/>
        <v/>
      </c>
      <c r="D33" s="4"/>
      <c r="E33" s="2"/>
      <c r="F33" s="2"/>
      <c r="G33" s="5"/>
      <c r="H33" s="2"/>
      <c r="I33" s="2"/>
      <c r="J33" s="4"/>
    </row>
    <row r="34" spans="1:10" x14ac:dyDescent="0.3">
      <c r="A34" s="6">
        <v>28</v>
      </c>
      <c r="B34" s="7"/>
      <c r="C34" s="6" t="str">
        <f t="shared" si="0"/>
        <v/>
      </c>
      <c r="D34" s="8"/>
      <c r="E34" s="6"/>
      <c r="F34" s="6"/>
      <c r="G34" s="9"/>
      <c r="H34" s="6"/>
      <c r="I34" s="6"/>
      <c r="J34" s="8"/>
    </row>
    <row r="35" spans="1:10" x14ac:dyDescent="0.3">
      <c r="A35" s="2">
        <v>29</v>
      </c>
      <c r="B35" s="3"/>
      <c r="C35" s="2" t="str">
        <f t="shared" si="0"/>
        <v/>
      </c>
      <c r="D35" s="4"/>
      <c r="E35" s="2"/>
      <c r="F35" s="2"/>
      <c r="G35" s="5"/>
      <c r="H35" s="2"/>
      <c r="I35" s="2"/>
      <c r="J35" s="4"/>
    </row>
    <row r="36" spans="1:10" x14ac:dyDescent="0.3">
      <c r="A36" s="6">
        <v>30</v>
      </c>
      <c r="B36" s="7"/>
      <c r="C36" s="6" t="str">
        <f t="shared" si="0"/>
        <v/>
      </c>
      <c r="D36" s="8"/>
      <c r="E36" s="6"/>
      <c r="F36" s="6"/>
      <c r="G36" s="9"/>
      <c r="H36" s="6"/>
      <c r="I36" s="6"/>
      <c r="J36" s="8"/>
    </row>
    <row r="37" spans="1:10" x14ac:dyDescent="0.3">
      <c r="A37" s="2">
        <v>31</v>
      </c>
      <c r="B37" s="3"/>
      <c r="C37" s="2" t="str">
        <f t="shared" si="0"/>
        <v/>
      </c>
      <c r="D37" s="4"/>
      <c r="E37" s="2"/>
      <c r="F37" s="2"/>
      <c r="G37" s="5"/>
      <c r="H37" s="2"/>
      <c r="I37" s="2"/>
      <c r="J37" s="4"/>
    </row>
    <row r="38" spans="1:10" ht="19.5" customHeight="1" x14ac:dyDescent="0.3">
      <c r="A38" s="25" t="s">
        <v>16</v>
      </c>
      <c r="B38" s="25"/>
      <c r="C38" s="25"/>
      <c r="D38" s="25"/>
      <c r="E38" s="25"/>
      <c r="F38" s="25"/>
      <c r="G38" s="10">
        <f>SUM(G7:G37)</f>
        <v>0</v>
      </c>
      <c r="H38" s="11"/>
      <c r="I38" s="11"/>
      <c r="J38" s="11"/>
    </row>
    <row r="39" spans="1:10" ht="6" customHeight="1" x14ac:dyDescent="0.3"/>
    <row r="40" spans="1:10" ht="25.5" customHeight="1" x14ac:dyDescent="0.3">
      <c r="A40" s="26" t="s">
        <v>17</v>
      </c>
      <c r="B40" s="26"/>
      <c r="C40" s="26"/>
      <c r="D40" s="26"/>
      <c r="E40" s="26"/>
      <c r="F40" s="26"/>
      <c r="G40" s="26"/>
      <c r="H40" s="26"/>
      <c r="I40" s="26"/>
      <c r="J40" s="26"/>
    </row>
  </sheetData>
  <mergeCells count="14">
    <mergeCell ref="A38:F38"/>
    <mergeCell ref="A40:J40"/>
    <mergeCell ref="A4:B4"/>
    <mergeCell ref="C4:D4"/>
    <mergeCell ref="E4:F4"/>
    <mergeCell ref="G4:H4"/>
    <mergeCell ref="I4:J4"/>
    <mergeCell ref="A1:J1"/>
    <mergeCell ref="A2:J2"/>
    <mergeCell ref="A3:B3"/>
    <mergeCell ref="C3:D3"/>
    <mergeCell ref="E3:F3"/>
    <mergeCell ref="G3:H3"/>
    <mergeCell ref="I3:J3"/>
  </mergeCells>
  <conditionalFormatting sqref="F7:F37">
    <cfRule type="expression" dxfId="39" priority="2">
      <formula>$F7="Recebido"</formula>
    </cfRule>
    <cfRule type="expression" dxfId="38" priority="3">
      <formula>$F7="A Receber"</formula>
    </cfRule>
    <cfRule type="expression" dxfId="37" priority="4">
      <formula>$F7="Cancelado"</formula>
    </cfRule>
  </conditionalFormatting>
  <dataValidations count="2">
    <dataValidation type="list" allowBlank="1" sqref="E7:E37" xr:uid="{00000000-0002-0000-0100-000000000000}">
      <formula1>"Serviços,Produtos,Comissões,Outros"</formula1>
      <formula2>0</formula2>
    </dataValidation>
    <dataValidation type="list" allowBlank="1" sqref="F7:F37" xr:uid="{00000000-0002-0000-0100-000001000000}">
      <formula1>"Recebido,A Receber,Cancelado"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showGridLines="0" zoomScaleNormal="100" workbookViewId="0">
      <pane ySplit="6" topLeftCell="A7" activePane="bottomLeft" state="frozen"/>
      <selection pane="bottomLeft" activeCell="A2" sqref="A2:J2"/>
    </sheetView>
  </sheetViews>
  <sheetFormatPr defaultColWidth="8.6640625" defaultRowHeight="14.4" x14ac:dyDescent="0.3"/>
  <cols>
    <col min="1" max="1" width="5" customWidth="1"/>
    <col min="2" max="2" width="12" customWidth="1"/>
    <col min="3" max="3" width="10" customWidth="1"/>
    <col min="4" max="4" width="28" customWidth="1"/>
    <col min="5" max="5" width="14" customWidth="1"/>
    <col min="6" max="6" width="13" customWidth="1"/>
    <col min="7" max="7" width="14" customWidth="1"/>
    <col min="8" max="8" width="18" customWidth="1"/>
    <col min="9" max="9" width="14" customWidth="1"/>
    <col min="10" max="10" width="24" customWidth="1"/>
  </cols>
  <sheetData>
    <row r="1" spans="1:10" ht="27.75" customHeight="1" x14ac:dyDescent="0.3">
      <c r="A1" s="17" t="s">
        <v>138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8" customHeight="1" x14ac:dyDescent="0.3">
      <c r="A3" s="20" t="s">
        <v>1</v>
      </c>
      <c r="B3" s="20"/>
      <c r="C3" s="21" t="s">
        <v>2</v>
      </c>
      <c r="D3" s="21"/>
      <c r="E3" s="22" t="s">
        <v>3</v>
      </c>
      <c r="F3" s="22"/>
      <c r="G3" s="23" t="s">
        <v>4</v>
      </c>
      <c r="H3" s="23"/>
      <c r="I3" s="24" t="s">
        <v>5</v>
      </c>
      <c r="J3" s="24"/>
    </row>
    <row r="4" spans="1:10" ht="24" customHeight="1" x14ac:dyDescent="0.3">
      <c r="A4" s="27">
        <f>SUMIF(F7:F37,"&lt;&gt;Cancelado",G7:G37)</f>
        <v>0</v>
      </c>
      <c r="B4" s="27"/>
      <c r="C4" s="28">
        <f>SUMIF(F7:F37,"Recebido",G7:G37)</f>
        <v>0</v>
      </c>
      <c r="D4" s="28"/>
      <c r="E4" s="29">
        <f>SUMIF(F7:F37,"A Receber",G7:G37)</f>
        <v>0</v>
      </c>
      <c r="F4" s="29"/>
      <c r="G4" s="30">
        <v>6750</v>
      </c>
      <c r="H4" s="30"/>
      <c r="I4" s="31">
        <f>IFERROR(A4/G4,0)</f>
        <v>0</v>
      </c>
      <c r="J4" s="31"/>
    </row>
    <row r="5" spans="1:10" ht="6" customHeight="1" x14ac:dyDescent="0.3"/>
    <row r="6" spans="1:10" ht="21.75" customHeight="1" x14ac:dyDescent="0.3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</row>
    <row r="7" spans="1:10" ht="18" customHeight="1" x14ac:dyDescent="0.3">
      <c r="A7" s="2">
        <v>1</v>
      </c>
      <c r="B7" s="3"/>
      <c r="C7" s="2" t="str">
        <f t="shared" ref="C7:C37" si="0">IF(B7="","",TEXT(B7,"mm/yyyy"))</f>
        <v/>
      </c>
      <c r="D7" s="4"/>
      <c r="E7" s="2"/>
      <c r="F7" s="2"/>
      <c r="G7" s="5"/>
      <c r="H7" s="2"/>
      <c r="I7" s="2"/>
      <c r="J7" s="4"/>
    </row>
    <row r="8" spans="1:10" x14ac:dyDescent="0.3">
      <c r="A8" s="6">
        <v>2</v>
      </c>
      <c r="B8" s="7"/>
      <c r="C8" s="6" t="str">
        <f t="shared" si="0"/>
        <v/>
      </c>
      <c r="D8" s="8"/>
      <c r="E8" s="6"/>
      <c r="F8" s="6"/>
      <c r="G8" s="9"/>
      <c r="H8" s="6"/>
      <c r="I8" s="6"/>
      <c r="J8" s="8"/>
    </row>
    <row r="9" spans="1:10" x14ac:dyDescent="0.3">
      <c r="A9" s="2">
        <v>3</v>
      </c>
      <c r="B9" s="3"/>
      <c r="C9" s="2" t="str">
        <f t="shared" si="0"/>
        <v/>
      </c>
      <c r="D9" s="4"/>
      <c r="E9" s="2"/>
      <c r="F9" s="2"/>
      <c r="G9" s="5"/>
      <c r="H9" s="2"/>
      <c r="I9" s="2"/>
      <c r="J9" s="4"/>
    </row>
    <row r="10" spans="1:10" x14ac:dyDescent="0.3">
      <c r="A10" s="6">
        <v>4</v>
      </c>
      <c r="B10" s="7"/>
      <c r="C10" s="6" t="str">
        <f t="shared" si="0"/>
        <v/>
      </c>
      <c r="D10" s="8"/>
      <c r="E10" s="6"/>
      <c r="F10" s="6"/>
      <c r="G10" s="9"/>
      <c r="H10" s="6"/>
      <c r="I10" s="6"/>
      <c r="J10" s="8"/>
    </row>
    <row r="11" spans="1:10" x14ac:dyDescent="0.3">
      <c r="A11" s="2">
        <v>5</v>
      </c>
      <c r="B11" s="3"/>
      <c r="C11" s="2" t="str">
        <f t="shared" si="0"/>
        <v/>
      </c>
      <c r="D11" s="4"/>
      <c r="E11" s="2"/>
      <c r="F11" s="2"/>
      <c r="G11" s="5"/>
      <c r="H11" s="2"/>
      <c r="I11" s="2"/>
      <c r="J11" s="4"/>
    </row>
    <row r="12" spans="1:10" x14ac:dyDescent="0.3">
      <c r="A12" s="6">
        <v>6</v>
      </c>
      <c r="B12" s="7"/>
      <c r="C12" s="6" t="str">
        <f t="shared" si="0"/>
        <v/>
      </c>
      <c r="D12" s="8"/>
      <c r="E12" s="6"/>
      <c r="F12" s="6"/>
      <c r="G12" s="9"/>
      <c r="H12" s="6"/>
      <c r="I12" s="6"/>
      <c r="J12" s="8"/>
    </row>
    <row r="13" spans="1:10" x14ac:dyDescent="0.3">
      <c r="A13" s="2">
        <v>7</v>
      </c>
      <c r="B13" s="3"/>
      <c r="C13" s="2" t="str">
        <f t="shared" si="0"/>
        <v/>
      </c>
      <c r="D13" s="4"/>
      <c r="E13" s="2"/>
      <c r="F13" s="2"/>
      <c r="G13" s="5"/>
      <c r="H13" s="2"/>
      <c r="I13" s="2"/>
      <c r="J13" s="4"/>
    </row>
    <row r="14" spans="1:10" x14ac:dyDescent="0.3">
      <c r="A14" s="6">
        <v>8</v>
      </c>
      <c r="B14" s="7"/>
      <c r="C14" s="6" t="str">
        <f t="shared" si="0"/>
        <v/>
      </c>
      <c r="D14" s="8"/>
      <c r="E14" s="6"/>
      <c r="F14" s="6"/>
      <c r="G14" s="9"/>
      <c r="H14" s="6"/>
      <c r="I14" s="6"/>
      <c r="J14" s="8"/>
    </row>
    <row r="15" spans="1:10" x14ac:dyDescent="0.3">
      <c r="A15" s="2">
        <v>9</v>
      </c>
      <c r="B15" s="3"/>
      <c r="C15" s="2" t="str">
        <f t="shared" si="0"/>
        <v/>
      </c>
      <c r="D15" s="4"/>
      <c r="E15" s="2"/>
      <c r="F15" s="2"/>
      <c r="G15" s="5"/>
      <c r="H15" s="2"/>
      <c r="I15" s="2"/>
      <c r="J15" s="4"/>
    </row>
    <row r="16" spans="1:10" x14ac:dyDescent="0.3">
      <c r="A16" s="6">
        <v>10</v>
      </c>
      <c r="B16" s="7"/>
      <c r="C16" s="6" t="str">
        <f t="shared" si="0"/>
        <v/>
      </c>
      <c r="D16" s="8"/>
      <c r="E16" s="6"/>
      <c r="F16" s="6"/>
      <c r="G16" s="9"/>
      <c r="H16" s="6"/>
      <c r="I16" s="6"/>
      <c r="J16" s="8"/>
    </row>
    <row r="17" spans="1:10" x14ac:dyDescent="0.3">
      <c r="A17" s="2">
        <v>11</v>
      </c>
      <c r="B17" s="3"/>
      <c r="C17" s="2" t="str">
        <f t="shared" si="0"/>
        <v/>
      </c>
      <c r="D17" s="4"/>
      <c r="E17" s="2"/>
      <c r="F17" s="2"/>
      <c r="G17" s="5"/>
      <c r="H17" s="2"/>
      <c r="I17" s="2"/>
      <c r="J17" s="4"/>
    </row>
    <row r="18" spans="1:10" x14ac:dyDescent="0.3">
      <c r="A18" s="6">
        <v>12</v>
      </c>
      <c r="B18" s="7"/>
      <c r="C18" s="6" t="str">
        <f t="shared" si="0"/>
        <v/>
      </c>
      <c r="D18" s="8"/>
      <c r="E18" s="6"/>
      <c r="F18" s="6"/>
      <c r="G18" s="9"/>
      <c r="H18" s="6"/>
      <c r="I18" s="6"/>
      <c r="J18" s="8"/>
    </row>
    <row r="19" spans="1:10" x14ac:dyDescent="0.3">
      <c r="A19" s="2">
        <v>13</v>
      </c>
      <c r="B19" s="3"/>
      <c r="C19" s="2" t="str">
        <f t="shared" si="0"/>
        <v/>
      </c>
      <c r="D19" s="4"/>
      <c r="E19" s="2"/>
      <c r="F19" s="2"/>
      <c r="G19" s="5"/>
      <c r="H19" s="2"/>
      <c r="I19" s="2"/>
      <c r="J19" s="4"/>
    </row>
    <row r="20" spans="1:10" x14ac:dyDescent="0.3">
      <c r="A20" s="6">
        <v>14</v>
      </c>
      <c r="B20" s="7"/>
      <c r="C20" s="6" t="str">
        <f t="shared" si="0"/>
        <v/>
      </c>
      <c r="D20" s="8"/>
      <c r="E20" s="6"/>
      <c r="F20" s="6"/>
      <c r="G20" s="9"/>
      <c r="H20" s="6"/>
      <c r="I20" s="6"/>
      <c r="J20" s="8"/>
    </row>
    <row r="21" spans="1:10" x14ac:dyDescent="0.3">
      <c r="A21" s="2">
        <v>15</v>
      </c>
      <c r="B21" s="3"/>
      <c r="C21" s="2" t="str">
        <f t="shared" si="0"/>
        <v/>
      </c>
      <c r="D21" s="4"/>
      <c r="E21" s="2"/>
      <c r="F21" s="2"/>
      <c r="G21" s="5"/>
      <c r="H21" s="2"/>
      <c r="I21" s="2"/>
      <c r="J21" s="4"/>
    </row>
    <row r="22" spans="1:10" x14ac:dyDescent="0.3">
      <c r="A22" s="6">
        <v>16</v>
      </c>
      <c r="B22" s="7"/>
      <c r="C22" s="6" t="str">
        <f t="shared" si="0"/>
        <v/>
      </c>
      <c r="D22" s="8"/>
      <c r="E22" s="6"/>
      <c r="F22" s="6"/>
      <c r="G22" s="9"/>
      <c r="H22" s="6"/>
      <c r="I22" s="6"/>
      <c r="J22" s="8"/>
    </row>
    <row r="23" spans="1:10" x14ac:dyDescent="0.3">
      <c r="A23" s="2">
        <v>17</v>
      </c>
      <c r="B23" s="3"/>
      <c r="C23" s="2" t="str">
        <f t="shared" si="0"/>
        <v/>
      </c>
      <c r="D23" s="4"/>
      <c r="E23" s="2"/>
      <c r="F23" s="2"/>
      <c r="G23" s="5"/>
      <c r="H23" s="2"/>
      <c r="I23" s="2"/>
      <c r="J23" s="4"/>
    </row>
    <row r="24" spans="1:10" x14ac:dyDescent="0.3">
      <c r="A24" s="6">
        <v>18</v>
      </c>
      <c r="B24" s="7"/>
      <c r="C24" s="6" t="str">
        <f t="shared" si="0"/>
        <v/>
      </c>
      <c r="D24" s="8"/>
      <c r="E24" s="6"/>
      <c r="F24" s="6"/>
      <c r="G24" s="9"/>
      <c r="H24" s="6"/>
      <c r="I24" s="6"/>
      <c r="J24" s="8"/>
    </row>
    <row r="25" spans="1:10" x14ac:dyDescent="0.3">
      <c r="A25" s="2">
        <v>19</v>
      </c>
      <c r="B25" s="3"/>
      <c r="C25" s="2" t="str">
        <f t="shared" si="0"/>
        <v/>
      </c>
      <c r="D25" s="4"/>
      <c r="E25" s="2"/>
      <c r="F25" s="2"/>
      <c r="G25" s="5"/>
      <c r="H25" s="2"/>
      <c r="I25" s="2"/>
      <c r="J25" s="4"/>
    </row>
    <row r="26" spans="1:10" x14ac:dyDescent="0.3">
      <c r="A26" s="6">
        <v>20</v>
      </c>
      <c r="B26" s="7"/>
      <c r="C26" s="6" t="str">
        <f t="shared" si="0"/>
        <v/>
      </c>
      <c r="D26" s="8"/>
      <c r="E26" s="6"/>
      <c r="F26" s="6"/>
      <c r="G26" s="9"/>
      <c r="H26" s="6"/>
      <c r="I26" s="6"/>
      <c r="J26" s="8"/>
    </row>
    <row r="27" spans="1:10" x14ac:dyDescent="0.3">
      <c r="A27" s="2">
        <v>21</v>
      </c>
      <c r="B27" s="3"/>
      <c r="C27" s="2" t="str">
        <f t="shared" si="0"/>
        <v/>
      </c>
      <c r="D27" s="4"/>
      <c r="E27" s="2"/>
      <c r="F27" s="2"/>
      <c r="G27" s="5"/>
      <c r="H27" s="2"/>
      <c r="I27" s="2"/>
      <c r="J27" s="4"/>
    </row>
    <row r="28" spans="1:10" x14ac:dyDescent="0.3">
      <c r="A28" s="6">
        <v>22</v>
      </c>
      <c r="B28" s="7"/>
      <c r="C28" s="6" t="str">
        <f t="shared" si="0"/>
        <v/>
      </c>
      <c r="D28" s="8"/>
      <c r="E28" s="6"/>
      <c r="F28" s="6"/>
      <c r="G28" s="9"/>
      <c r="H28" s="6"/>
      <c r="I28" s="6"/>
      <c r="J28" s="8"/>
    </row>
    <row r="29" spans="1:10" x14ac:dyDescent="0.3">
      <c r="A29" s="2">
        <v>23</v>
      </c>
      <c r="B29" s="3"/>
      <c r="C29" s="2" t="str">
        <f t="shared" si="0"/>
        <v/>
      </c>
      <c r="D29" s="4"/>
      <c r="E29" s="2"/>
      <c r="F29" s="2"/>
      <c r="G29" s="5"/>
      <c r="H29" s="2"/>
      <c r="I29" s="2"/>
      <c r="J29" s="4"/>
    </row>
    <row r="30" spans="1:10" x14ac:dyDescent="0.3">
      <c r="A30" s="6">
        <v>24</v>
      </c>
      <c r="B30" s="7"/>
      <c r="C30" s="6" t="str">
        <f t="shared" si="0"/>
        <v/>
      </c>
      <c r="D30" s="8"/>
      <c r="E30" s="6"/>
      <c r="F30" s="6"/>
      <c r="G30" s="9"/>
      <c r="H30" s="6"/>
      <c r="I30" s="6"/>
      <c r="J30" s="8"/>
    </row>
    <row r="31" spans="1:10" x14ac:dyDescent="0.3">
      <c r="A31" s="2">
        <v>25</v>
      </c>
      <c r="B31" s="3"/>
      <c r="C31" s="2" t="str">
        <f t="shared" si="0"/>
        <v/>
      </c>
      <c r="D31" s="4"/>
      <c r="E31" s="2"/>
      <c r="F31" s="2"/>
      <c r="G31" s="5"/>
      <c r="H31" s="2"/>
      <c r="I31" s="2"/>
      <c r="J31" s="4"/>
    </row>
    <row r="32" spans="1:10" x14ac:dyDescent="0.3">
      <c r="A32" s="6">
        <v>26</v>
      </c>
      <c r="B32" s="7"/>
      <c r="C32" s="6" t="str">
        <f t="shared" si="0"/>
        <v/>
      </c>
      <c r="D32" s="8"/>
      <c r="E32" s="6"/>
      <c r="F32" s="6"/>
      <c r="G32" s="9"/>
      <c r="H32" s="6"/>
      <c r="I32" s="6"/>
      <c r="J32" s="8"/>
    </row>
    <row r="33" spans="1:10" x14ac:dyDescent="0.3">
      <c r="A33" s="2">
        <v>27</v>
      </c>
      <c r="B33" s="3"/>
      <c r="C33" s="2" t="str">
        <f t="shared" si="0"/>
        <v/>
      </c>
      <c r="D33" s="4"/>
      <c r="E33" s="2"/>
      <c r="F33" s="2"/>
      <c r="G33" s="5"/>
      <c r="H33" s="2"/>
      <c r="I33" s="2"/>
      <c r="J33" s="4"/>
    </row>
    <row r="34" spans="1:10" x14ac:dyDescent="0.3">
      <c r="A34" s="6">
        <v>28</v>
      </c>
      <c r="B34" s="7"/>
      <c r="C34" s="6" t="str">
        <f t="shared" si="0"/>
        <v/>
      </c>
      <c r="D34" s="8"/>
      <c r="E34" s="6"/>
      <c r="F34" s="6"/>
      <c r="G34" s="9"/>
      <c r="H34" s="6"/>
      <c r="I34" s="6"/>
      <c r="J34" s="8"/>
    </row>
    <row r="35" spans="1:10" x14ac:dyDescent="0.3">
      <c r="A35" s="2">
        <v>29</v>
      </c>
      <c r="B35" s="3"/>
      <c r="C35" s="2" t="str">
        <f t="shared" si="0"/>
        <v/>
      </c>
      <c r="D35" s="4"/>
      <c r="E35" s="2"/>
      <c r="F35" s="2"/>
      <c r="G35" s="5"/>
      <c r="H35" s="2"/>
      <c r="I35" s="2"/>
      <c r="J35" s="4"/>
    </row>
    <row r="36" spans="1:10" x14ac:dyDescent="0.3">
      <c r="A36" s="6">
        <v>30</v>
      </c>
      <c r="B36" s="7"/>
      <c r="C36" s="6" t="str">
        <f t="shared" si="0"/>
        <v/>
      </c>
      <c r="D36" s="8"/>
      <c r="E36" s="6"/>
      <c r="F36" s="6"/>
      <c r="G36" s="9"/>
      <c r="H36" s="6"/>
      <c r="I36" s="6"/>
      <c r="J36" s="8"/>
    </row>
    <row r="37" spans="1:10" x14ac:dyDescent="0.3">
      <c r="A37" s="2">
        <v>31</v>
      </c>
      <c r="B37" s="3"/>
      <c r="C37" s="2" t="str">
        <f t="shared" si="0"/>
        <v/>
      </c>
      <c r="D37" s="4"/>
      <c r="E37" s="2"/>
      <c r="F37" s="2"/>
      <c r="G37" s="5"/>
      <c r="H37" s="2"/>
      <c r="I37" s="2"/>
      <c r="J37" s="4"/>
    </row>
    <row r="38" spans="1:10" ht="19.5" customHeight="1" x14ac:dyDescent="0.3">
      <c r="A38" s="25" t="s">
        <v>16</v>
      </c>
      <c r="B38" s="25"/>
      <c r="C38" s="25"/>
      <c r="D38" s="25"/>
      <c r="E38" s="25"/>
      <c r="F38" s="25"/>
      <c r="G38" s="10">
        <f>SUM(G7:G37)</f>
        <v>0</v>
      </c>
      <c r="H38" s="11"/>
      <c r="I38" s="11"/>
      <c r="J38" s="11"/>
    </row>
    <row r="39" spans="1:10" ht="6" customHeight="1" x14ac:dyDescent="0.3"/>
    <row r="40" spans="1:10" ht="25.5" customHeight="1" x14ac:dyDescent="0.3">
      <c r="A40" s="26" t="s">
        <v>17</v>
      </c>
      <c r="B40" s="26"/>
      <c r="C40" s="26"/>
      <c r="D40" s="26"/>
      <c r="E40" s="26"/>
      <c r="F40" s="26"/>
      <c r="G40" s="26"/>
      <c r="H40" s="26"/>
      <c r="I40" s="26"/>
      <c r="J40" s="26"/>
    </row>
  </sheetData>
  <mergeCells count="14">
    <mergeCell ref="A38:F38"/>
    <mergeCell ref="A40:J40"/>
    <mergeCell ref="A4:B4"/>
    <mergeCell ref="C4:D4"/>
    <mergeCell ref="E4:F4"/>
    <mergeCell ref="G4:H4"/>
    <mergeCell ref="I4:J4"/>
    <mergeCell ref="A1:J1"/>
    <mergeCell ref="A2:J2"/>
    <mergeCell ref="A3:B3"/>
    <mergeCell ref="C3:D3"/>
    <mergeCell ref="E3:F3"/>
    <mergeCell ref="G3:H3"/>
    <mergeCell ref="I3:J3"/>
  </mergeCells>
  <conditionalFormatting sqref="F7:F37">
    <cfRule type="expression" dxfId="36" priority="2">
      <formula>$F7="Recebido"</formula>
    </cfRule>
    <cfRule type="expression" dxfId="35" priority="3">
      <formula>$F7="A Receber"</formula>
    </cfRule>
    <cfRule type="expression" dxfId="34" priority="4">
      <formula>$F7="Cancelado"</formula>
    </cfRule>
  </conditionalFormatting>
  <dataValidations count="2">
    <dataValidation type="list" allowBlank="1" sqref="E7:E37" xr:uid="{00000000-0002-0000-0200-000000000000}">
      <formula1>"Serviços,Produtos,Comissões,Outros"</formula1>
      <formula2>0</formula2>
    </dataValidation>
    <dataValidation type="list" allowBlank="1" sqref="F7:F37" xr:uid="{00000000-0002-0000-0200-000001000000}">
      <formula1>"Recebido,A Receber,Cancelado"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0"/>
  <sheetViews>
    <sheetView showGridLines="0" zoomScaleNormal="100" workbookViewId="0">
      <pane ySplit="6" topLeftCell="A7" activePane="bottomLeft" state="frozen"/>
      <selection pane="bottomLeft" activeCell="A2" sqref="A2:J2"/>
    </sheetView>
  </sheetViews>
  <sheetFormatPr defaultColWidth="8.6640625" defaultRowHeight="14.4" x14ac:dyDescent="0.3"/>
  <cols>
    <col min="1" max="1" width="5" customWidth="1"/>
    <col min="2" max="2" width="12" customWidth="1"/>
    <col min="3" max="3" width="10" customWidth="1"/>
    <col min="4" max="4" width="28" customWidth="1"/>
    <col min="5" max="5" width="14" customWidth="1"/>
    <col min="6" max="6" width="13" customWidth="1"/>
    <col min="7" max="7" width="14" customWidth="1"/>
    <col min="8" max="8" width="18" customWidth="1"/>
    <col min="9" max="9" width="14" customWidth="1"/>
    <col min="10" max="10" width="24" customWidth="1"/>
  </cols>
  <sheetData>
    <row r="1" spans="1:10" ht="27.75" customHeight="1" x14ac:dyDescent="0.3">
      <c r="A1" s="17" t="s">
        <v>139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8" customHeight="1" x14ac:dyDescent="0.3">
      <c r="A3" s="20" t="s">
        <v>1</v>
      </c>
      <c r="B3" s="20"/>
      <c r="C3" s="21" t="s">
        <v>2</v>
      </c>
      <c r="D3" s="21"/>
      <c r="E3" s="22" t="s">
        <v>3</v>
      </c>
      <c r="F3" s="22"/>
      <c r="G3" s="23" t="s">
        <v>4</v>
      </c>
      <c r="H3" s="23"/>
      <c r="I3" s="24" t="s">
        <v>5</v>
      </c>
      <c r="J3" s="24"/>
    </row>
    <row r="4" spans="1:10" ht="24" customHeight="1" x14ac:dyDescent="0.3">
      <c r="A4" s="27">
        <f>SUMIF(F7:F37,"&lt;&gt;Cancelado",G7:G37)</f>
        <v>0</v>
      </c>
      <c r="B4" s="27"/>
      <c r="C4" s="28">
        <f>SUMIF(F7:F37,"Recebido",G7:G37)</f>
        <v>0</v>
      </c>
      <c r="D4" s="28"/>
      <c r="E4" s="29">
        <f>SUMIF(F7:F37,"A Receber",G7:G37)</f>
        <v>0</v>
      </c>
      <c r="F4" s="29"/>
      <c r="G4" s="30">
        <v>6750</v>
      </c>
      <c r="H4" s="30"/>
      <c r="I4" s="31">
        <f>IFERROR(A4/G4,0)</f>
        <v>0</v>
      </c>
      <c r="J4" s="31"/>
    </row>
    <row r="5" spans="1:10" ht="6" customHeight="1" x14ac:dyDescent="0.3"/>
    <row r="6" spans="1:10" ht="21.75" customHeight="1" x14ac:dyDescent="0.3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</row>
    <row r="7" spans="1:10" ht="18" customHeight="1" x14ac:dyDescent="0.3">
      <c r="A7" s="2">
        <v>1</v>
      </c>
      <c r="B7" s="3"/>
      <c r="C7" s="2" t="str">
        <f t="shared" ref="C7:C37" si="0">IF(B7="","",TEXT(B7,"mm/yyyy"))</f>
        <v/>
      </c>
      <c r="D7" s="4"/>
      <c r="E7" s="2"/>
      <c r="F7" s="2"/>
      <c r="G7" s="5"/>
      <c r="H7" s="2"/>
      <c r="I7" s="2"/>
      <c r="J7" s="4"/>
    </row>
    <row r="8" spans="1:10" x14ac:dyDescent="0.3">
      <c r="A8" s="6">
        <v>2</v>
      </c>
      <c r="B8" s="7"/>
      <c r="C8" s="6" t="str">
        <f t="shared" si="0"/>
        <v/>
      </c>
      <c r="D8" s="8"/>
      <c r="E8" s="6"/>
      <c r="F8" s="6"/>
      <c r="G8" s="9"/>
      <c r="H8" s="6"/>
      <c r="I8" s="6"/>
      <c r="J8" s="8"/>
    </row>
    <row r="9" spans="1:10" x14ac:dyDescent="0.3">
      <c r="A9" s="2">
        <v>3</v>
      </c>
      <c r="B9" s="3"/>
      <c r="C9" s="2" t="str">
        <f t="shared" si="0"/>
        <v/>
      </c>
      <c r="D9" s="4"/>
      <c r="E9" s="2"/>
      <c r="F9" s="2"/>
      <c r="G9" s="5"/>
      <c r="H9" s="2"/>
      <c r="I9" s="2"/>
      <c r="J9" s="4"/>
    </row>
    <row r="10" spans="1:10" x14ac:dyDescent="0.3">
      <c r="A10" s="6">
        <v>4</v>
      </c>
      <c r="B10" s="7"/>
      <c r="C10" s="6" t="str">
        <f t="shared" si="0"/>
        <v/>
      </c>
      <c r="D10" s="8"/>
      <c r="E10" s="6"/>
      <c r="F10" s="6"/>
      <c r="G10" s="9"/>
      <c r="H10" s="6"/>
      <c r="I10" s="6"/>
      <c r="J10" s="8"/>
    </row>
    <row r="11" spans="1:10" x14ac:dyDescent="0.3">
      <c r="A11" s="2">
        <v>5</v>
      </c>
      <c r="B11" s="3"/>
      <c r="C11" s="2" t="str">
        <f t="shared" si="0"/>
        <v/>
      </c>
      <c r="D11" s="4"/>
      <c r="E11" s="2"/>
      <c r="F11" s="2"/>
      <c r="G11" s="5"/>
      <c r="H11" s="2"/>
      <c r="I11" s="2"/>
      <c r="J11" s="4"/>
    </row>
    <row r="12" spans="1:10" x14ac:dyDescent="0.3">
      <c r="A12" s="6">
        <v>6</v>
      </c>
      <c r="B12" s="7"/>
      <c r="C12" s="6" t="str">
        <f t="shared" si="0"/>
        <v/>
      </c>
      <c r="D12" s="8"/>
      <c r="E12" s="6"/>
      <c r="F12" s="6"/>
      <c r="G12" s="9"/>
      <c r="H12" s="6"/>
      <c r="I12" s="6"/>
      <c r="J12" s="8"/>
    </row>
    <row r="13" spans="1:10" x14ac:dyDescent="0.3">
      <c r="A13" s="2">
        <v>7</v>
      </c>
      <c r="B13" s="3"/>
      <c r="C13" s="2" t="str">
        <f t="shared" si="0"/>
        <v/>
      </c>
      <c r="D13" s="4"/>
      <c r="E13" s="2"/>
      <c r="F13" s="2"/>
      <c r="G13" s="5"/>
      <c r="H13" s="2"/>
      <c r="I13" s="2"/>
      <c r="J13" s="4"/>
    </row>
    <row r="14" spans="1:10" x14ac:dyDescent="0.3">
      <c r="A14" s="6">
        <v>8</v>
      </c>
      <c r="B14" s="7"/>
      <c r="C14" s="6" t="str">
        <f t="shared" si="0"/>
        <v/>
      </c>
      <c r="D14" s="8"/>
      <c r="E14" s="6"/>
      <c r="F14" s="6"/>
      <c r="G14" s="9"/>
      <c r="H14" s="6"/>
      <c r="I14" s="6"/>
      <c r="J14" s="8"/>
    </row>
    <row r="15" spans="1:10" x14ac:dyDescent="0.3">
      <c r="A15" s="2">
        <v>9</v>
      </c>
      <c r="B15" s="3"/>
      <c r="C15" s="2" t="str">
        <f t="shared" si="0"/>
        <v/>
      </c>
      <c r="D15" s="4"/>
      <c r="E15" s="2"/>
      <c r="F15" s="2"/>
      <c r="G15" s="5"/>
      <c r="H15" s="2"/>
      <c r="I15" s="2"/>
      <c r="J15" s="4"/>
    </row>
    <row r="16" spans="1:10" x14ac:dyDescent="0.3">
      <c r="A16" s="6">
        <v>10</v>
      </c>
      <c r="B16" s="7"/>
      <c r="C16" s="6" t="str">
        <f t="shared" si="0"/>
        <v/>
      </c>
      <c r="D16" s="8"/>
      <c r="E16" s="6"/>
      <c r="F16" s="6"/>
      <c r="G16" s="9"/>
      <c r="H16" s="6"/>
      <c r="I16" s="6"/>
      <c r="J16" s="8"/>
    </row>
    <row r="17" spans="1:10" x14ac:dyDescent="0.3">
      <c r="A17" s="2">
        <v>11</v>
      </c>
      <c r="B17" s="3"/>
      <c r="C17" s="2" t="str">
        <f t="shared" si="0"/>
        <v/>
      </c>
      <c r="D17" s="4"/>
      <c r="E17" s="2"/>
      <c r="F17" s="2"/>
      <c r="G17" s="5"/>
      <c r="H17" s="2"/>
      <c r="I17" s="2"/>
      <c r="J17" s="4"/>
    </row>
    <row r="18" spans="1:10" x14ac:dyDescent="0.3">
      <c r="A18" s="6">
        <v>12</v>
      </c>
      <c r="B18" s="7"/>
      <c r="C18" s="6" t="str">
        <f t="shared" si="0"/>
        <v/>
      </c>
      <c r="D18" s="8"/>
      <c r="E18" s="6"/>
      <c r="F18" s="6"/>
      <c r="G18" s="9"/>
      <c r="H18" s="6"/>
      <c r="I18" s="6"/>
      <c r="J18" s="8"/>
    </row>
    <row r="19" spans="1:10" x14ac:dyDescent="0.3">
      <c r="A19" s="2">
        <v>13</v>
      </c>
      <c r="B19" s="3"/>
      <c r="C19" s="2" t="str">
        <f t="shared" si="0"/>
        <v/>
      </c>
      <c r="D19" s="4"/>
      <c r="E19" s="2"/>
      <c r="F19" s="2"/>
      <c r="G19" s="5"/>
      <c r="H19" s="2"/>
      <c r="I19" s="2"/>
      <c r="J19" s="4"/>
    </row>
    <row r="20" spans="1:10" x14ac:dyDescent="0.3">
      <c r="A20" s="6">
        <v>14</v>
      </c>
      <c r="B20" s="7"/>
      <c r="C20" s="6" t="str">
        <f t="shared" si="0"/>
        <v/>
      </c>
      <c r="D20" s="8"/>
      <c r="E20" s="6"/>
      <c r="F20" s="6"/>
      <c r="G20" s="9"/>
      <c r="H20" s="6"/>
      <c r="I20" s="6"/>
      <c r="J20" s="8"/>
    </row>
    <row r="21" spans="1:10" x14ac:dyDescent="0.3">
      <c r="A21" s="2">
        <v>15</v>
      </c>
      <c r="B21" s="3"/>
      <c r="C21" s="2" t="str">
        <f t="shared" si="0"/>
        <v/>
      </c>
      <c r="D21" s="4"/>
      <c r="E21" s="2"/>
      <c r="F21" s="2"/>
      <c r="G21" s="5"/>
      <c r="H21" s="2"/>
      <c r="I21" s="2"/>
      <c r="J21" s="4"/>
    </row>
    <row r="22" spans="1:10" x14ac:dyDescent="0.3">
      <c r="A22" s="6">
        <v>16</v>
      </c>
      <c r="B22" s="7"/>
      <c r="C22" s="6" t="str">
        <f t="shared" si="0"/>
        <v/>
      </c>
      <c r="D22" s="8"/>
      <c r="E22" s="6"/>
      <c r="F22" s="6"/>
      <c r="G22" s="9"/>
      <c r="H22" s="6"/>
      <c r="I22" s="6"/>
      <c r="J22" s="8"/>
    </row>
    <row r="23" spans="1:10" x14ac:dyDescent="0.3">
      <c r="A23" s="2">
        <v>17</v>
      </c>
      <c r="B23" s="3"/>
      <c r="C23" s="2" t="str">
        <f t="shared" si="0"/>
        <v/>
      </c>
      <c r="D23" s="4"/>
      <c r="E23" s="2"/>
      <c r="F23" s="2"/>
      <c r="G23" s="5"/>
      <c r="H23" s="2"/>
      <c r="I23" s="2"/>
      <c r="J23" s="4"/>
    </row>
    <row r="24" spans="1:10" x14ac:dyDescent="0.3">
      <c r="A24" s="6">
        <v>18</v>
      </c>
      <c r="B24" s="7"/>
      <c r="C24" s="6" t="str">
        <f t="shared" si="0"/>
        <v/>
      </c>
      <c r="D24" s="8"/>
      <c r="E24" s="6"/>
      <c r="F24" s="6"/>
      <c r="G24" s="9"/>
      <c r="H24" s="6"/>
      <c r="I24" s="6"/>
      <c r="J24" s="8"/>
    </row>
    <row r="25" spans="1:10" x14ac:dyDescent="0.3">
      <c r="A25" s="2">
        <v>19</v>
      </c>
      <c r="B25" s="3"/>
      <c r="C25" s="2" t="str">
        <f t="shared" si="0"/>
        <v/>
      </c>
      <c r="D25" s="4"/>
      <c r="E25" s="2"/>
      <c r="F25" s="2"/>
      <c r="G25" s="5"/>
      <c r="H25" s="2"/>
      <c r="I25" s="2"/>
      <c r="J25" s="4"/>
    </row>
    <row r="26" spans="1:10" x14ac:dyDescent="0.3">
      <c r="A26" s="6">
        <v>20</v>
      </c>
      <c r="B26" s="7"/>
      <c r="C26" s="6" t="str">
        <f t="shared" si="0"/>
        <v/>
      </c>
      <c r="D26" s="8"/>
      <c r="E26" s="6"/>
      <c r="F26" s="6"/>
      <c r="G26" s="9"/>
      <c r="H26" s="6"/>
      <c r="I26" s="6"/>
      <c r="J26" s="8"/>
    </row>
    <row r="27" spans="1:10" x14ac:dyDescent="0.3">
      <c r="A27" s="2">
        <v>21</v>
      </c>
      <c r="B27" s="3"/>
      <c r="C27" s="2" t="str">
        <f t="shared" si="0"/>
        <v/>
      </c>
      <c r="D27" s="4"/>
      <c r="E27" s="2"/>
      <c r="F27" s="2"/>
      <c r="G27" s="5"/>
      <c r="H27" s="2"/>
      <c r="I27" s="2"/>
      <c r="J27" s="4"/>
    </row>
    <row r="28" spans="1:10" x14ac:dyDescent="0.3">
      <c r="A28" s="6">
        <v>22</v>
      </c>
      <c r="B28" s="7"/>
      <c r="C28" s="6" t="str">
        <f t="shared" si="0"/>
        <v/>
      </c>
      <c r="D28" s="8"/>
      <c r="E28" s="6"/>
      <c r="F28" s="6"/>
      <c r="G28" s="9"/>
      <c r="H28" s="6"/>
      <c r="I28" s="6"/>
      <c r="J28" s="8"/>
    </row>
    <row r="29" spans="1:10" x14ac:dyDescent="0.3">
      <c r="A29" s="2">
        <v>23</v>
      </c>
      <c r="B29" s="3"/>
      <c r="C29" s="2" t="str">
        <f t="shared" si="0"/>
        <v/>
      </c>
      <c r="D29" s="4"/>
      <c r="E29" s="2"/>
      <c r="F29" s="2"/>
      <c r="G29" s="5"/>
      <c r="H29" s="2"/>
      <c r="I29" s="2"/>
      <c r="J29" s="4"/>
    </row>
    <row r="30" spans="1:10" x14ac:dyDescent="0.3">
      <c r="A30" s="6">
        <v>24</v>
      </c>
      <c r="B30" s="7"/>
      <c r="C30" s="6" t="str">
        <f t="shared" si="0"/>
        <v/>
      </c>
      <c r="D30" s="8"/>
      <c r="E30" s="6"/>
      <c r="F30" s="6"/>
      <c r="G30" s="9"/>
      <c r="H30" s="6"/>
      <c r="I30" s="6"/>
      <c r="J30" s="8"/>
    </row>
    <row r="31" spans="1:10" x14ac:dyDescent="0.3">
      <c r="A31" s="2">
        <v>25</v>
      </c>
      <c r="B31" s="3"/>
      <c r="C31" s="2" t="str">
        <f t="shared" si="0"/>
        <v/>
      </c>
      <c r="D31" s="4"/>
      <c r="E31" s="2"/>
      <c r="F31" s="2"/>
      <c r="G31" s="5"/>
      <c r="H31" s="2"/>
      <c r="I31" s="2"/>
      <c r="J31" s="4"/>
    </row>
    <row r="32" spans="1:10" x14ac:dyDescent="0.3">
      <c r="A32" s="6">
        <v>26</v>
      </c>
      <c r="B32" s="7"/>
      <c r="C32" s="6" t="str">
        <f t="shared" si="0"/>
        <v/>
      </c>
      <c r="D32" s="8"/>
      <c r="E32" s="6"/>
      <c r="F32" s="6"/>
      <c r="G32" s="9"/>
      <c r="H32" s="6"/>
      <c r="I32" s="6"/>
      <c r="J32" s="8"/>
    </row>
    <row r="33" spans="1:10" x14ac:dyDescent="0.3">
      <c r="A33" s="2">
        <v>27</v>
      </c>
      <c r="B33" s="3"/>
      <c r="C33" s="2" t="str">
        <f t="shared" si="0"/>
        <v/>
      </c>
      <c r="D33" s="4"/>
      <c r="E33" s="2"/>
      <c r="F33" s="2"/>
      <c r="G33" s="5"/>
      <c r="H33" s="2"/>
      <c r="I33" s="2"/>
      <c r="J33" s="4"/>
    </row>
    <row r="34" spans="1:10" x14ac:dyDescent="0.3">
      <c r="A34" s="6">
        <v>28</v>
      </c>
      <c r="B34" s="7"/>
      <c r="C34" s="6" t="str">
        <f t="shared" si="0"/>
        <v/>
      </c>
      <c r="D34" s="8"/>
      <c r="E34" s="6"/>
      <c r="F34" s="6"/>
      <c r="G34" s="9"/>
      <c r="H34" s="6"/>
      <c r="I34" s="6"/>
      <c r="J34" s="8"/>
    </row>
    <row r="35" spans="1:10" x14ac:dyDescent="0.3">
      <c r="A35" s="2">
        <v>29</v>
      </c>
      <c r="B35" s="3"/>
      <c r="C35" s="2" t="str">
        <f t="shared" si="0"/>
        <v/>
      </c>
      <c r="D35" s="4"/>
      <c r="E35" s="2"/>
      <c r="F35" s="2"/>
      <c r="G35" s="5"/>
      <c r="H35" s="2"/>
      <c r="I35" s="2"/>
      <c r="J35" s="4"/>
    </row>
    <row r="36" spans="1:10" x14ac:dyDescent="0.3">
      <c r="A36" s="6">
        <v>30</v>
      </c>
      <c r="B36" s="7"/>
      <c r="C36" s="6" t="str">
        <f t="shared" si="0"/>
        <v/>
      </c>
      <c r="D36" s="8"/>
      <c r="E36" s="6"/>
      <c r="F36" s="6"/>
      <c r="G36" s="9"/>
      <c r="H36" s="6"/>
      <c r="I36" s="6"/>
      <c r="J36" s="8"/>
    </row>
    <row r="37" spans="1:10" x14ac:dyDescent="0.3">
      <c r="A37" s="2">
        <v>31</v>
      </c>
      <c r="B37" s="3"/>
      <c r="C37" s="2" t="str">
        <f t="shared" si="0"/>
        <v/>
      </c>
      <c r="D37" s="4"/>
      <c r="E37" s="2"/>
      <c r="F37" s="2"/>
      <c r="G37" s="5"/>
      <c r="H37" s="2"/>
      <c r="I37" s="2"/>
      <c r="J37" s="4"/>
    </row>
    <row r="38" spans="1:10" ht="19.5" customHeight="1" x14ac:dyDescent="0.3">
      <c r="A38" s="25" t="s">
        <v>16</v>
      </c>
      <c r="B38" s="25"/>
      <c r="C38" s="25"/>
      <c r="D38" s="25"/>
      <c r="E38" s="25"/>
      <c r="F38" s="25"/>
      <c r="G38" s="10">
        <f>SUM(G7:G37)</f>
        <v>0</v>
      </c>
      <c r="H38" s="11"/>
      <c r="I38" s="11"/>
      <c r="J38" s="11"/>
    </row>
    <row r="39" spans="1:10" ht="6" customHeight="1" x14ac:dyDescent="0.3"/>
    <row r="40" spans="1:10" ht="25.5" customHeight="1" x14ac:dyDescent="0.3">
      <c r="A40" s="26" t="s">
        <v>17</v>
      </c>
      <c r="B40" s="26"/>
      <c r="C40" s="26"/>
      <c r="D40" s="26"/>
      <c r="E40" s="26"/>
      <c r="F40" s="26"/>
      <c r="G40" s="26"/>
      <c r="H40" s="26"/>
      <c r="I40" s="26"/>
      <c r="J40" s="26"/>
    </row>
  </sheetData>
  <mergeCells count="14">
    <mergeCell ref="A38:F38"/>
    <mergeCell ref="A40:J40"/>
    <mergeCell ref="A4:B4"/>
    <mergeCell ref="C4:D4"/>
    <mergeCell ref="E4:F4"/>
    <mergeCell ref="G4:H4"/>
    <mergeCell ref="I4:J4"/>
    <mergeCell ref="A1:J1"/>
    <mergeCell ref="A2:J2"/>
    <mergeCell ref="A3:B3"/>
    <mergeCell ref="C3:D3"/>
    <mergeCell ref="E3:F3"/>
    <mergeCell ref="G3:H3"/>
    <mergeCell ref="I3:J3"/>
  </mergeCells>
  <conditionalFormatting sqref="F7:F37">
    <cfRule type="expression" dxfId="33" priority="2">
      <formula>$F7="Recebido"</formula>
    </cfRule>
    <cfRule type="expression" dxfId="32" priority="3">
      <formula>$F7="A Receber"</formula>
    </cfRule>
    <cfRule type="expression" dxfId="31" priority="4">
      <formula>$F7="Cancelado"</formula>
    </cfRule>
  </conditionalFormatting>
  <dataValidations count="2">
    <dataValidation type="list" allowBlank="1" sqref="E7:E37" xr:uid="{00000000-0002-0000-0300-000000000000}">
      <formula1>"Serviços,Produtos,Comissões,Outros"</formula1>
      <formula2>0</formula2>
    </dataValidation>
    <dataValidation type="list" allowBlank="1" sqref="F7:F37" xr:uid="{00000000-0002-0000-0300-000001000000}">
      <formula1>"Recebido,A Receber,Cancelado"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0"/>
  <sheetViews>
    <sheetView showGridLines="0" zoomScaleNormal="100" workbookViewId="0">
      <pane ySplit="6" topLeftCell="A7" activePane="bottomLeft" state="frozen"/>
      <selection pane="bottomLeft" activeCell="A2" sqref="A2:J2"/>
    </sheetView>
  </sheetViews>
  <sheetFormatPr defaultColWidth="8.6640625" defaultRowHeight="14.4" x14ac:dyDescent="0.3"/>
  <cols>
    <col min="1" max="1" width="5" customWidth="1"/>
    <col min="2" max="2" width="12" customWidth="1"/>
    <col min="3" max="3" width="10" customWidth="1"/>
    <col min="4" max="4" width="28" customWidth="1"/>
    <col min="5" max="5" width="14" customWidth="1"/>
    <col min="6" max="6" width="13" customWidth="1"/>
    <col min="7" max="7" width="14" customWidth="1"/>
    <col min="8" max="8" width="18" customWidth="1"/>
    <col min="9" max="9" width="14" customWidth="1"/>
    <col min="10" max="10" width="24" customWidth="1"/>
  </cols>
  <sheetData>
    <row r="1" spans="1:10" ht="27.75" customHeight="1" x14ac:dyDescent="0.3">
      <c r="A1" s="17" t="s">
        <v>140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8" customHeight="1" x14ac:dyDescent="0.3">
      <c r="A3" s="20" t="s">
        <v>1</v>
      </c>
      <c r="B3" s="20"/>
      <c r="C3" s="21" t="s">
        <v>2</v>
      </c>
      <c r="D3" s="21"/>
      <c r="E3" s="22" t="s">
        <v>3</v>
      </c>
      <c r="F3" s="22"/>
      <c r="G3" s="23" t="s">
        <v>4</v>
      </c>
      <c r="H3" s="23"/>
      <c r="I3" s="24" t="s">
        <v>5</v>
      </c>
      <c r="J3" s="24"/>
    </row>
    <row r="4" spans="1:10" ht="24" customHeight="1" x14ac:dyDescent="0.3">
      <c r="A4" s="27">
        <f>SUMIF(F7:F37,"&lt;&gt;Cancelado",G7:G37)</f>
        <v>0</v>
      </c>
      <c r="B4" s="27"/>
      <c r="C4" s="28">
        <f>SUMIF(F7:F37,"Recebido",G7:G37)</f>
        <v>0</v>
      </c>
      <c r="D4" s="28"/>
      <c r="E4" s="29">
        <f>SUMIF(F7:F37,"A Receber",G7:G37)</f>
        <v>0</v>
      </c>
      <c r="F4" s="29"/>
      <c r="G4" s="30">
        <v>6750</v>
      </c>
      <c r="H4" s="30"/>
      <c r="I4" s="31">
        <f>IFERROR(A4/G4,0)</f>
        <v>0</v>
      </c>
      <c r="J4" s="31"/>
    </row>
    <row r="5" spans="1:10" ht="6" customHeight="1" x14ac:dyDescent="0.3"/>
    <row r="6" spans="1:10" ht="21.75" customHeight="1" x14ac:dyDescent="0.3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</row>
    <row r="7" spans="1:10" ht="18" customHeight="1" x14ac:dyDescent="0.3">
      <c r="A7" s="2">
        <v>1</v>
      </c>
      <c r="B7" s="3"/>
      <c r="C7" s="2" t="str">
        <f t="shared" ref="C7:C37" si="0">IF(B7="","",TEXT(B7,"mm/yyyy"))</f>
        <v/>
      </c>
      <c r="D7" s="4"/>
      <c r="E7" s="2"/>
      <c r="F7" s="2"/>
      <c r="G7" s="5"/>
      <c r="H7" s="2"/>
      <c r="I7" s="2"/>
      <c r="J7" s="4"/>
    </row>
    <row r="8" spans="1:10" x14ac:dyDescent="0.3">
      <c r="A8" s="6">
        <v>2</v>
      </c>
      <c r="B8" s="7"/>
      <c r="C8" s="6" t="str">
        <f t="shared" si="0"/>
        <v/>
      </c>
      <c r="D8" s="8"/>
      <c r="E8" s="6"/>
      <c r="F8" s="6"/>
      <c r="G8" s="9"/>
      <c r="H8" s="6"/>
      <c r="I8" s="6"/>
      <c r="J8" s="8"/>
    </row>
    <row r="9" spans="1:10" x14ac:dyDescent="0.3">
      <c r="A9" s="2">
        <v>3</v>
      </c>
      <c r="B9" s="3"/>
      <c r="C9" s="2" t="str">
        <f t="shared" si="0"/>
        <v/>
      </c>
      <c r="D9" s="4"/>
      <c r="E9" s="2"/>
      <c r="F9" s="2"/>
      <c r="G9" s="5"/>
      <c r="H9" s="2"/>
      <c r="I9" s="2"/>
      <c r="J9" s="4"/>
    </row>
    <row r="10" spans="1:10" x14ac:dyDescent="0.3">
      <c r="A10" s="6">
        <v>4</v>
      </c>
      <c r="B10" s="7"/>
      <c r="C10" s="6" t="str">
        <f t="shared" si="0"/>
        <v/>
      </c>
      <c r="D10" s="8"/>
      <c r="E10" s="6"/>
      <c r="F10" s="6"/>
      <c r="G10" s="9"/>
      <c r="H10" s="6"/>
      <c r="I10" s="6"/>
      <c r="J10" s="8"/>
    </row>
    <row r="11" spans="1:10" x14ac:dyDescent="0.3">
      <c r="A11" s="2">
        <v>5</v>
      </c>
      <c r="B11" s="3"/>
      <c r="C11" s="2" t="str">
        <f t="shared" si="0"/>
        <v/>
      </c>
      <c r="D11" s="4"/>
      <c r="E11" s="2"/>
      <c r="F11" s="2"/>
      <c r="G11" s="5"/>
      <c r="H11" s="2"/>
      <c r="I11" s="2"/>
      <c r="J11" s="4"/>
    </row>
    <row r="12" spans="1:10" x14ac:dyDescent="0.3">
      <c r="A12" s="6">
        <v>6</v>
      </c>
      <c r="B12" s="7"/>
      <c r="C12" s="6" t="str">
        <f t="shared" si="0"/>
        <v/>
      </c>
      <c r="D12" s="8"/>
      <c r="E12" s="6"/>
      <c r="F12" s="6"/>
      <c r="G12" s="9"/>
      <c r="H12" s="6"/>
      <c r="I12" s="6"/>
      <c r="J12" s="8"/>
    </row>
    <row r="13" spans="1:10" x14ac:dyDescent="0.3">
      <c r="A13" s="2">
        <v>7</v>
      </c>
      <c r="B13" s="3"/>
      <c r="C13" s="2" t="str">
        <f t="shared" si="0"/>
        <v/>
      </c>
      <c r="D13" s="4"/>
      <c r="E13" s="2"/>
      <c r="F13" s="2"/>
      <c r="G13" s="5"/>
      <c r="H13" s="2"/>
      <c r="I13" s="2"/>
      <c r="J13" s="4"/>
    </row>
    <row r="14" spans="1:10" x14ac:dyDescent="0.3">
      <c r="A14" s="6">
        <v>8</v>
      </c>
      <c r="B14" s="7"/>
      <c r="C14" s="6" t="str">
        <f t="shared" si="0"/>
        <v/>
      </c>
      <c r="D14" s="8"/>
      <c r="E14" s="6"/>
      <c r="F14" s="6"/>
      <c r="G14" s="9"/>
      <c r="H14" s="6"/>
      <c r="I14" s="6"/>
      <c r="J14" s="8"/>
    </row>
    <row r="15" spans="1:10" x14ac:dyDescent="0.3">
      <c r="A15" s="2">
        <v>9</v>
      </c>
      <c r="B15" s="3"/>
      <c r="C15" s="2" t="str">
        <f t="shared" si="0"/>
        <v/>
      </c>
      <c r="D15" s="4"/>
      <c r="E15" s="2"/>
      <c r="F15" s="2"/>
      <c r="G15" s="5"/>
      <c r="H15" s="2"/>
      <c r="I15" s="2"/>
      <c r="J15" s="4"/>
    </row>
    <row r="16" spans="1:10" x14ac:dyDescent="0.3">
      <c r="A16" s="6">
        <v>10</v>
      </c>
      <c r="B16" s="7"/>
      <c r="C16" s="6" t="str">
        <f t="shared" si="0"/>
        <v/>
      </c>
      <c r="D16" s="8"/>
      <c r="E16" s="6"/>
      <c r="F16" s="6"/>
      <c r="G16" s="9"/>
      <c r="H16" s="6"/>
      <c r="I16" s="6"/>
      <c r="J16" s="8"/>
    </row>
    <row r="17" spans="1:10" x14ac:dyDescent="0.3">
      <c r="A17" s="2">
        <v>11</v>
      </c>
      <c r="B17" s="3"/>
      <c r="C17" s="2" t="str">
        <f t="shared" si="0"/>
        <v/>
      </c>
      <c r="D17" s="4"/>
      <c r="E17" s="2"/>
      <c r="F17" s="2"/>
      <c r="G17" s="5"/>
      <c r="H17" s="2"/>
      <c r="I17" s="2"/>
      <c r="J17" s="4"/>
    </row>
    <row r="18" spans="1:10" x14ac:dyDescent="0.3">
      <c r="A18" s="6">
        <v>12</v>
      </c>
      <c r="B18" s="7"/>
      <c r="C18" s="6" t="str">
        <f t="shared" si="0"/>
        <v/>
      </c>
      <c r="D18" s="8"/>
      <c r="E18" s="6"/>
      <c r="F18" s="6"/>
      <c r="G18" s="9"/>
      <c r="H18" s="6"/>
      <c r="I18" s="6"/>
      <c r="J18" s="8"/>
    </row>
    <row r="19" spans="1:10" x14ac:dyDescent="0.3">
      <c r="A19" s="2">
        <v>13</v>
      </c>
      <c r="B19" s="3"/>
      <c r="C19" s="2" t="str">
        <f t="shared" si="0"/>
        <v/>
      </c>
      <c r="D19" s="4"/>
      <c r="E19" s="2"/>
      <c r="F19" s="2"/>
      <c r="G19" s="5"/>
      <c r="H19" s="2"/>
      <c r="I19" s="2"/>
      <c r="J19" s="4"/>
    </row>
    <row r="20" spans="1:10" x14ac:dyDescent="0.3">
      <c r="A20" s="6">
        <v>14</v>
      </c>
      <c r="B20" s="7"/>
      <c r="C20" s="6" t="str">
        <f t="shared" si="0"/>
        <v/>
      </c>
      <c r="D20" s="8"/>
      <c r="E20" s="6"/>
      <c r="F20" s="6"/>
      <c r="G20" s="9"/>
      <c r="H20" s="6"/>
      <c r="I20" s="6"/>
      <c r="J20" s="8"/>
    </row>
    <row r="21" spans="1:10" x14ac:dyDescent="0.3">
      <c r="A21" s="2">
        <v>15</v>
      </c>
      <c r="B21" s="3"/>
      <c r="C21" s="2" t="str">
        <f t="shared" si="0"/>
        <v/>
      </c>
      <c r="D21" s="4"/>
      <c r="E21" s="2"/>
      <c r="F21" s="2"/>
      <c r="G21" s="5"/>
      <c r="H21" s="2"/>
      <c r="I21" s="2"/>
      <c r="J21" s="4"/>
    </row>
    <row r="22" spans="1:10" x14ac:dyDescent="0.3">
      <c r="A22" s="6">
        <v>16</v>
      </c>
      <c r="B22" s="7"/>
      <c r="C22" s="6" t="str">
        <f t="shared" si="0"/>
        <v/>
      </c>
      <c r="D22" s="8"/>
      <c r="E22" s="6"/>
      <c r="F22" s="6"/>
      <c r="G22" s="9"/>
      <c r="H22" s="6"/>
      <c r="I22" s="6"/>
      <c r="J22" s="8"/>
    </row>
    <row r="23" spans="1:10" x14ac:dyDescent="0.3">
      <c r="A23" s="2">
        <v>17</v>
      </c>
      <c r="B23" s="3"/>
      <c r="C23" s="2" t="str">
        <f t="shared" si="0"/>
        <v/>
      </c>
      <c r="D23" s="4"/>
      <c r="E23" s="2"/>
      <c r="F23" s="2"/>
      <c r="G23" s="5"/>
      <c r="H23" s="2"/>
      <c r="I23" s="2"/>
      <c r="J23" s="4"/>
    </row>
    <row r="24" spans="1:10" x14ac:dyDescent="0.3">
      <c r="A24" s="6">
        <v>18</v>
      </c>
      <c r="B24" s="7"/>
      <c r="C24" s="6" t="str">
        <f t="shared" si="0"/>
        <v/>
      </c>
      <c r="D24" s="8"/>
      <c r="E24" s="6"/>
      <c r="F24" s="6"/>
      <c r="G24" s="9"/>
      <c r="H24" s="6"/>
      <c r="I24" s="6"/>
      <c r="J24" s="8"/>
    </row>
    <row r="25" spans="1:10" x14ac:dyDescent="0.3">
      <c r="A25" s="2">
        <v>19</v>
      </c>
      <c r="B25" s="3"/>
      <c r="C25" s="2" t="str">
        <f t="shared" si="0"/>
        <v/>
      </c>
      <c r="D25" s="4"/>
      <c r="E25" s="2"/>
      <c r="F25" s="2"/>
      <c r="G25" s="5"/>
      <c r="H25" s="2"/>
      <c r="I25" s="2"/>
      <c r="J25" s="4"/>
    </row>
    <row r="26" spans="1:10" x14ac:dyDescent="0.3">
      <c r="A26" s="6">
        <v>20</v>
      </c>
      <c r="B26" s="7"/>
      <c r="C26" s="6" t="str">
        <f t="shared" si="0"/>
        <v/>
      </c>
      <c r="D26" s="8"/>
      <c r="E26" s="6"/>
      <c r="F26" s="6"/>
      <c r="G26" s="9"/>
      <c r="H26" s="6"/>
      <c r="I26" s="6"/>
      <c r="J26" s="8"/>
    </row>
    <row r="27" spans="1:10" x14ac:dyDescent="0.3">
      <c r="A27" s="2">
        <v>21</v>
      </c>
      <c r="B27" s="3"/>
      <c r="C27" s="2" t="str">
        <f t="shared" si="0"/>
        <v/>
      </c>
      <c r="D27" s="4"/>
      <c r="E27" s="2"/>
      <c r="F27" s="2"/>
      <c r="G27" s="5"/>
      <c r="H27" s="2"/>
      <c r="I27" s="2"/>
      <c r="J27" s="4"/>
    </row>
    <row r="28" spans="1:10" x14ac:dyDescent="0.3">
      <c r="A28" s="6">
        <v>22</v>
      </c>
      <c r="B28" s="7"/>
      <c r="C28" s="6" t="str">
        <f t="shared" si="0"/>
        <v/>
      </c>
      <c r="D28" s="8"/>
      <c r="E28" s="6"/>
      <c r="F28" s="6"/>
      <c r="G28" s="9"/>
      <c r="H28" s="6"/>
      <c r="I28" s="6"/>
      <c r="J28" s="8"/>
    </row>
    <row r="29" spans="1:10" x14ac:dyDescent="0.3">
      <c r="A29" s="2">
        <v>23</v>
      </c>
      <c r="B29" s="3"/>
      <c r="C29" s="2" t="str">
        <f t="shared" si="0"/>
        <v/>
      </c>
      <c r="D29" s="4"/>
      <c r="E29" s="2"/>
      <c r="F29" s="2"/>
      <c r="G29" s="5"/>
      <c r="H29" s="2"/>
      <c r="I29" s="2"/>
      <c r="J29" s="4"/>
    </row>
    <row r="30" spans="1:10" x14ac:dyDescent="0.3">
      <c r="A30" s="6">
        <v>24</v>
      </c>
      <c r="B30" s="7"/>
      <c r="C30" s="6" t="str">
        <f t="shared" si="0"/>
        <v/>
      </c>
      <c r="D30" s="8"/>
      <c r="E30" s="6"/>
      <c r="F30" s="6"/>
      <c r="G30" s="9"/>
      <c r="H30" s="6"/>
      <c r="I30" s="6"/>
      <c r="J30" s="8"/>
    </row>
    <row r="31" spans="1:10" x14ac:dyDescent="0.3">
      <c r="A31" s="2">
        <v>25</v>
      </c>
      <c r="B31" s="3"/>
      <c r="C31" s="2" t="str">
        <f t="shared" si="0"/>
        <v/>
      </c>
      <c r="D31" s="4"/>
      <c r="E31" s="2"/>
      <c r="F31" s="2"/>
      <c r="G31" s="5"/>
      <c r="H31" s="2"/>
      <c r="I31" s="2"/>
      <c r="J31" s="4"/>
    </row>
    <row r="32" spans="1:10" x14ac:dyDescent="0.3">
      <c r="A32" s="6">
        <v>26</v>
      </c>
      <c r="B32" s="7"/>
      <c r="C32" s="6" t="str">
        <f t="shared" si="0"/>
        <v/>
      </c>
      <c r="D32" s="8"/>
      <c r="E32" s="6"/>
      <c r="F32" s="6"/>
      <c r="G32" s="9"/>
      <c r="H32" s="6"/>
      <c r="I32" s="6"/>
      <c r="J32" s="8"/>
    </row>
    <row r="33" spans="1:10" x14ac:dyDescent="0.3">
      <c r="A33" s="2">
        <v>27</v>
      </c>
      <c r="B33" s="3"/>
      <c r="C33" s="2" t="str">
        <f t="shared" si="0"/>
        <v/>
      </c>
      <c r="D33" s="4"/>
      <c r="E33" s="2"/>
      <c r="F33" s="2"/>
      <c r="G33" s="5"/>
      <c r="H33" s="2"/>
      <c r="I33" s="2"/>
      <c r="J33" s="4"/>
    </row>
    <row r="34" spans="1:10" x14ac:dyDescent="0.3">
      <c r="A34" s="6">
        <v>28</v>
      </c>
      <c r="B34" s="7"/>
      <c r="C34" s="6" t="str">
        <f t="shared" si="0"/>
        <v/>
      </c>
      <c r="D34" s="8"/>
      <c r="E34" s="6"/>
      <c r="F34" s="6"/>
      <c r="G34" s="9"/>
      <c r="H34" s="6"/>
      <c r="I34" s="6"/>
      <c r="J34" s="8"/>
    </row>
    <row r="35" spans="1:10" x14ac:dyDescent="0.3">
      <c r="A35" s="2">
        <v>29</v>
      </c>
      <c r="B35" s="3"/>
      <c r="C35" s="2" t="str">
        <f t="shared" si="0"/>
        <v/>
      </c>
      <c r="D35" s="4"/>
      <c r="E35" s="2"/>
      <c r="F35" s="2"/>
      <c r="G35" s="5"/>
      <c r="H35" s="2"/>
      <c r="I35" s="2"/>
      <c r="J35" s="4"/>
    </row>
    <row r="36" spans="1:10" x14ac:dyDescent="0.3">
      <c r="A36" s="6">
        <v>30</v>
      </c>
      <c r="B36" s="7"/>
      <c r="C36" s="6" t="str">
        <f t="shared" si="0"/>
        <v/>
      </c>
      <c r="D36" s="8"/>
      <c r="E36" s="6"/>
      <c r="F36" s="6"/>
      <c r="G36" s="9"/>
      <c r="H36" s="6"/>
      <c r="I36" s="6"/>
      <c r="J36" s="8"/>
    </row>
    <row r="37" spans="1:10" x14ac:dyDescent="0.3">
      <c r="A37" s="2">
        <v>31</v>
      </c>
      <c r="B37" s="3"/>
      <c r="C37" s="2" t="str">
        <f t="shared" si="0"/>
        <v/>
      </c>
      <c r="D37" s="4"/>
      <c r="E37" s="2"/>
      <c r="F37" s="2"/>
      <c r="G37" s="5"/>
      <c r="H37" s="2"/>
      <c r="I37" s="2"/>
      <c r="J37" s="4"/>
    </row>
    <row r="38" spans="1:10" ht="19.5" customHeight="1" x14ac:dyDescent="0.3">
      <c r="A38" s="25" t="s">
        <v>16</v>
      </c>
      <c r="B38" s="25"/>
      <c r="C38" s="25"/>
      <c r="D38" s="25"/>
      <c r="E38" s="25"/>
      <c r="F38" s="25"/>
      <c r="G38" s="10">
        <f>SUM(G7:G37)</f>
        <v>0</v>
      </c>
      <c r="H38" s="11"/>
      <c r="I38" s="11"/>
      <c r="J38" s="11"/>
    </row>
    <row r="39" spans="1:10" ht="6" customHeight="1" x14ac:dyDescent="0.3"/>
    <row r="40" spans="1:10" ht="25.5" customHeight="1" x14ac:dyDescent="0.3">
      <c r="A40" s="26" t="s">
        <v>17</v>
      </c>
      <c r="B40" s="26"/>
      <c r="C40" s="26"/>
      <c r="D40" s="26"/>
      <c r="E40" s="26"/>
      <c r="F40" s="26"/>
      <c r="G40" s="26"/>
      <c r="H40" s="26"/>
      <c r="I40" s="26"/>
      <c r="J40" s="26"/>
    </row>
  </sheetData>
  <mergeCells count="14">
    <mergeCell ref="A38:F38"/>
    <mergeCell ref="A40:J40"/>
    <mergeCell ref="A4:B4"/>
    <mergeCell ref="C4:D4"/>
    <mergeCell ref="E4:F4"/>
    <mergeCell ref="G4:H4"/>
    <mergeCell ref="I4:J4"/>
    <mergeCell ref="A1:J1"/>
    <mergeCell ref="A2:J2"/>
    <mergeCell ref="A3:B3"/>
    <mergeCell ref="C3:D3"/>
    <mergeCell ref="E3:F3"/>
    <mergeCell ref="G3:H3"/>
    <mergeCell ref="I3:J3"/>
  </mergeCells>
  <conditionalFormatting sqref="F7:F37">
    <cfRule type="expression" dxfId="30" priority="2">
      <formula>$F7="Recebido"</formula>
    </cfRule>
    <cfRule type="expression" dxfId="29" priority="3">
      <formula>$F7="A Receber"</formula>
    </cfRule>
    <cfRule type="expression" dxfId="28" priority="4">
      <formula>$F7="Cancelado"</formula>
    </cfRule>
  </conditionalFormatting>
  <dataValidations count="2">
    <dataValidation type="list" allowBlank="1" sqref="E7:E37" xr:uid="{00000000-0002-0000-0400-000000000000}">
      <formula1>"Serviços,Produtos,Comissões,Outros"</formula1>
      <formula2>0</formula2>
    </dataValidation>
    <dataValidation type="list" allowBlank="1" sqref="F7:F37" xr:uid="{00000000-0002-0000-0400-000001000000}">
      <formula1>"Recebido,A Receber,Cancelado"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0"/>
  <sheetViews>
    <sheetView showGridLines="0" zoomScaleNormal="100" workbookViewId="0">
      <pane ySplit="6" topLeftCell="A7" activePane="bottomLeft" state="frozen"/>
      <selection pane="bottomLeft" activeCell="A2" sqref="A2:J2"/>
    </sheetView>
  </sheetViews>
  <sheetFormatPr defaultColWidth="8.6640625" defaultRowHeight="14.4" x14ac:dyDescent="0.3"/>
  <cols>
    <col min="1" max="1" width="5" customWidth="1"/>
    <col min="2" max="2" width="12" customWidth="1"/>
    <col min="3" max="3" width="10" customWidth="1"/>
    <col min="4" max="4" width="28" customWidth="1"/>
    <col min="5" max="5" width="14" customWidth="1"/>
    <col min="6" max="6" width="13" customWidth="1"/>
    <col min="7" max="7" width="14" customWidth="1"/>
    <col min="8" max="8" width="18" customWidth="1"/>
    <col min="9" max="9" width="14" customWidth="1"/>
    <col min="10" max="10" width="24" customWidth="1"/>
  </cols>
  <sheetData>
    <row r="1" spans="1:10" ht="27.75" customHeight="1" x14ac:dyDescent="0.3">
      <c r="A1" s="17" t="s">
        <v>141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8" customHeight="1" x14ac:dyDescent="0.3">
      <c r="A3" s="20" t="s">
        <v>1</v>
      </c>
      <c r="B3" s="20"/>
      <c r="C3" s="21" t="s">
        <v>2</v>
      </c>
      <c r="D3" s="21"/>
      <c r="E3" s="22" t="s">
        <v>3</v>
      </c>
      <c r="F3" s="22"/>
      <c r="G3" s="23" t="s">
        <v>4</v>
      </c>
      <c r="H3" s="23"/>
      <c r="I3" s="24" t="s">
        <v>5</v>
      </c>
      <c r="J3" s="24"/>
    </row>
    <row r="4" spans="1:10" ht="24" customHeight="1" x14ac:dyDescent="0.3">
      <c r="A4" s="27">
        <f>SUMIF(F7:F37,"&lt;&gt;Cancelado",G7:G37)</f>
        <v>0</v>
      </c>
      <c r="B4" s="27"/>
      <c r="C4" s="28">
        <f>SUMIF(F7:F37,"Recebido",G7:G37)</f>
        <v>0</v>
      </c>
      <c r="D4" s="28"/>
      <c r="E4" s="29">
        <f>SUMIF(F7:F37,"A Receber",G7:G37)</f>
        <v>0</v>
      </c>
      <c r="F4" s="29"/>
      <c r="G4" s="30">
        <v>6750</v>
      </c>
      <c r="H4" s="30"/>
      <c r="I4" s="31">
        <f>IFERROR(A4/G4,0)</f>
        <v>0</v>
      </c>
      <c r="J4" s="31"/>
    </row>
    <row r="5" spans="1:10" ht="6" customHeight="1" x14ac:dyDescent="0.3"/>
    <row r="6" spans="1:10" ht="21.75" customHeight="1" x14ac:dyDescent="0.3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</row>
    <row r="7" spans="1:10" ht="18" customHeight="1" x14ac:dyDescent="0.3">
      <c r="A7" s="2">
        <v>1</v>
      </c>
      <c r="B7" s="3"/>
      <c r="C7" s="2" t="str">
        <f t="shared" ref="C7:C37" si="0">IF(B7="","",TEXT(B7,"mm/yyyy"))</f>
        <v/>
      </c>
      <c r="D7" s="4"/>
      <c r="E7" s="2"/>
      <c r="F7" s="2"/>
      <c r="G7" s="5"/>
      <c r="H7" s="2"/>
      <c r="I7" s="2"/>
      <c r="J7" s="4"/>
    </row>
    <row r="8" spans="1:10" x14ac:dyDescent="0.3">
      <c r="A8" s="6">
        <v>2</v>
      </c>
      <c r="B8" s="7"/>
      <c r="C8" s="6" t="str">
        <f t="shared" si="0"/>
        <v/>
      </c>
      <c r="D8" s="8"/>
      <c r="E8" s="6"/>
      <c r="F8" s="6"/>
      <c r="G8" s="9"/>
      <c r="H8" s="6"/>
      <c r="I8" s="6"/>
      <c r="J8" s="8"/>
    </row>
    <row r="9" spans="1:10" x14ac:dyDescent="0.3">
      <c r="A9" s="2">
        <v>3</v>
      </c>
      <c r="B9" s="3"/>
      <c r="C9" s="2" t="str">
        <f t="shared" si="0"/>
        <v/>
      </c>
      <c r="D9" s="4"/>
      <c r="E9" s="2"/>
      <c r="F9" s="2"/>
      <c r="G9" s="5"/>
      <c r="H9" s="2"/>
      <c r="I9" s="2"/>
      <c r="J9" s="4"/>
    </row>
    <row r="10" spans="1:10" x14ac:dyDescent="0.3">
      <c r="A10" s="6">
        <v>4</v>
      </c>
      <c r="B10" s="7"/>
      <c r="C10" s="6" t="str">
        <f t="shared" si="0"/>
        <v/>
      </c>
      <c r="D10" s="8"/>
      <c r="E10" s="6"/>
      <c r="F10" s="6"/>
      <c r="G10" s="9"/>
      <c r="H10" s="6"/>
      <c r="I10" s="6"/>
      <c r="J10" s="8"/>
    </row>
    <row r="11" spans="1:10" x14ac:dyDescent="0.3">
      <c r="A11" s="2">
        <v>5</v>
      </c>
      <c r="B11" s="3"/>
      <c r="C11" s="2" t="str">
        <f t="shared" si="0"/>
        <v/>
      </c>
      <c r="D11" s="4"/>
      <c r="E11" s="2"/>
      <c r="F11" s="2"/>
      <c r="G11" s="5"/>
      <c r="H11" s="2"/>
      <c r="I11" s="2"/>
      <c r="J11" s="4"/>
    </row>
    <row r="12" spans="1:10" x14ac:dyDescent="0.3">
      <c r="A12" s="6">
        <v>6</v>
      </c>
      <c r="B12" s="7"/>
      <c r="C12" s="6" t="str">
        <f t="shared" si="0"/>
        <v/>
      </c>
      <c r="D12" s="8"/>
      <c r="E12" s="6"/>
      <c r="F12" s="6"/>
      <c r="G12" s="9"/>
      <c r="H12" s="6"/>
      <c r="I12" s="6"/>
      <c r="J12" s="8"/>
    </row>
    <row r="13" spans="1:10" x14ac:dyDescent="0.3">
      <c r="A13" s="2">
        <v>7</v>
      </c>
      <c r="B13" s="3"/>
      <c r="C13" s="2" t="str">
        <f t="shared" si="0"/>
        <v/>
      </c>
      <c r="D13" s="4"/>
      <c r="E13" s="2"/>
      <c r="F13" s="2"/>
      <c r="G13" s="5"/>
      <c r="H13" s="2"/>
      <c r="I13" s="2"/>
      <c r="J13" s="4"/>
    </row>
    <row r="14" spans="1:10" x14ac:dyDescent="0.3">
      <c r="A14" s="6">
        <v>8</v>
      </c>
      <c r="B14" s="7"/>
      <c r="C14" s="6" t="str">
        <f t="shared" si="0"/>
        <v/>
      </c>
      <c r="D14" s="8"/>
      <c r="E14" s="6"/>
      <c r="F14" s="6"/>
      <c r="G14" s="9"/>
      <c r="H14" s="6"/>
      <c r="I14" s="6"/>
      <c r="J14" s="8"/>
    </row>
    <row r="15" spans="1:10" x14ac:dyDescent="0.3">
      <c r="A15" s="2">
        <v>9</v>
      </c>
      <c r="B15" s="3"/>
      <c r="C15" s="2" t="str">
        <f t="shared" si="0"/>
        <v/>
      </c>
      <c r="D15" s="4"/>
      <c r="E15" s="2"/>
      <c r="F15" s="2"/>
      <c r="G15" s="5"/>
      <c r="H15" s="2"/>
      <c r="I15" s="2"/>
      <c r="J15" s="4"/>
    </row>
    <row r="16" spans="1:10" x14ac:dyDescent="0.3">
      <c r="A16" s="6">
        <v>10</v>
      </c>
      <c r="B16" s="7"/>
      <c r="C16" s="6" t="str">
        <f t="shared" si="0"/>
        <v/>
      </c>
      <c r="D16" s="8"/>
      <c r="E16" s="6"/>
      <c r="F16" s="6"/>
      <c r="G16" s="9"/>
      <c r="H16" s="6"/>
      <c r="I16" s="6"/>
      <c r="J16" s="8"/>
    </row>
    <row r="17" spans="1:10" x14ac:dyDescent="0.3">
      <c r="A17" s="2">
        <v>11</v>
      </c>
      <c r="B17" s="3"/>
      <c r="C17" s="2" t="str">
        <f t="shared" si="0"/>
        <v/>
      </c>
      <c r="D17" s="4"/>
      <c r="E17" s="2"/>
      <c r="F17" s="2"/>
      <c r="G17" s="5"/>
      <c r="H17" s="2"/>
      <c r="I17" s="2"/>
      <c r="J17" s="4"/>
    </row>
    <row r="18" spans="1:10" x14ac:dyDescent="0.3">
      <c r="A18" s="6">
        <v>12</v>
      </c>
      <c r="B18" s="7"/>
      <c r="C18" s="6" t="str">
        <f t="shared" si="0"/>
        <v/>
      </c>
      <c r="D18" s="8"/>
      <c r="E18" s="6"/>
      <c r="F18" s="6"/>
      <c r="G18" s="9"/>
      <c r="H18" s="6"/>
      <c r="I18" s="6"/>
      <c r="J18" s="8"/>
    </row>
    <row r="19" spans="1:10" x14ac:dyDescent="0.3">
      <c r="A19" s="2">
        <v>13</v>
      </c>
      <c r="B19" s="3"/>
      <c r="C19" s="2" t="str">
        <f t="shared" si="0"/>
        <v/>
      </c>
      <c r="D19" s="4"/>
      <c r="E19" s="2"/>
      <c r="F19" s="2"/>
      <c r="G19" s="5"/>
      <c r="H19" s="2"/>
      <c r="I19" s="2"/>
      <c r="J19" s="4"/>
    </row>
    <row r="20" spans="1:10" x14ac:dyDescent="0.3">
      <c r="A20" s="6">
        <v>14</v>
      </c>
      <c r="B20" s="7"/>
      <c r="C20" s="6" t="str">
        <f t="shared" si="0"/>
        <v/>
      </c>
      <c r="D20" s="8"/>
      <c r="E20" s="6"/>
      <c r="F20" s="6"/>
      <c r="G20" s="9"/>
      <c r="H20" s="6"/>
      <c r="I20" s="6"/>
      <c r="J20" s="8"/>
    </row>
    <row r="21" spans="1:10" x14ac:dyDescent="0.3">
      <c r="A21" s="2">
        <v>15</v>
      </c>
      <c r="B21" s="3"/>
      <c r="C21" s="2" t="str">
        <f t="shared" si="0"/>
        <v/>
      </c>
      <c r="D21" s="4"/>
      <c r="E21" s="2"/>
      <c r="F21" s="2"/>
      <c r="G21" s="5"/>
      <c r="H21" s="2"/>
      <c r="I21" s="2"/>
      <c r="J21" s="4"/>
    </row>
    <row r="22" spans="1:10" x14ac:dyDescent="0.3">
      <c r="A22" s="6">
        <v>16</v>
      </c>
      <c r="B22" s="7"/>
      <c r="C22" s="6" t="str">
        <f t="shared" si="0"/>
        <v/>
      </c>
      <c r="D22" s="8"/>
      <c r="E22" s="6"/>
      <c r="F22" s="6"/>
      <c r="G22" s="9"/>
      <c r="H22" s="6"/>
      <c r="I22" s="6"/>
      <c r="J22" s="8"/>
    </row>
    <row r="23" spans="1:10" x14ac:dyDescent="0.3">
      <c r="A23" s="2">
        <v>17</v>
      </c>
      <c r="B23" s="3"/>
      <c r="C23" s="2" t="str">
        <f t="shared" si="0"/>
        <v/>
      </c>
      <c r="D23" s="4"/>
      <c r="E23" s="2"/>
      <c r="F23" s="2"/>
      <c r="G23" s="5"/>
      <c r="H23" s="2"/>
      <c r="I23" s="2"/>
      <c r="J23" s="4"/>
    </row>
    <row r="24" spans="1:10" x14ac:dyDescent="0.3">
      <c r="A24" s="6">
        <v>18</v>
      </c>
      <c r="B24" s="7"/>
      <c r="C24" s="6" t="str">
        <f t="shared" si="0"/>
        <v/>
      </c>
      <c r="D24" s="8"/>
      <c r="E24" s="6"/>
      <c r="F24" s="6"/>
      <c r="G24" s="9"/>
      <c r="H24" s="6"/>
      <c r="I24" s="6"/>
      <c r="J24" s="8"/>
    </row>
    <row r="25" spans="1:10" x14ac:dyDescent="0.3">
      <c r="A25" s="2">
        <v>19</v>
      </c>
      <c r="B25" s="3"/>
      <c r="C25" s="2" t="str">
        <f t="shared" si="0"/>
        <v/>
      </c>
      <c r="D25" s="4"/>
      <c r="E25" s="2"/>
      <c r="F25" s="2"/>
      <c r="G25" s="5"/>
      <c r="H25" s="2"/>
      <c r="I25" s="2"/>
      <c r="J25" s="4"/>
    </row>
    <row r="26" spans="1:10" x14ac:dyDescent="0.3">
      <c r="A26" s="6">
        <v>20</v>
      </c>
      <c r="B26" s="7"/>
      <c r="C26" s="6" t="str">
        <f t="shared" si="0"/>
        <v/>
      </c>
      <c r="D26" s="8"/>
      <c r="E26" s="6"/>
      <c r="F26" s="6"/>
      <c r="G26" s="9"/>
      <c r="H26" s="6"/>
      <c r="I26" s="6"/>
      <c r="J26" s="8"/>
    </row>
    <row r="27" spans="1:10" x14ac:dyDescent="0.3">
      <c r="A27" s="2">
        <v>21</v>
      </c>
      <c r="B27" s="3"/>
      <c r="C27" s="2" t="str">
        <f t="shared" si="0"/>
        <v/>
      </c>
      <c r="D27" s="4"/>
      <c r="E27" s="2"/>
      <c r="F27" s="2"/>
      <c r="G27" s="5"/>
      <c r="H27" s="2"/>
      <c r="I27" s="2"/>
      <c r="J27" s="4"/>
    </row>
    <row r="28" spans="1:10" x14ac:dyDescent="0.3">
      <c r="A28" s="6">
        <v>22</v>
      </c>
      <c r="B28" s="7"/>
      <c r="C28" s="6" t="str">
        <f t="shared" si="0"/>
        <v/>
      </c>
      <c r="D28" s="8"/>
      <c r="E28" s="6"/>
      <c r="F28" s="6"/>
      <c r="G28" s="9"/>
      <c r="H28" s="6"/>
      <c r="I28" s="6"/>
      <c r="J28" s="8"/>
    </row>
    <row r="29" spans="1:10" x14ac:dyDescent="0.3">
      <c r="A29" s="2">
        <v>23</v>
      </c>
      <c r="B29" s="3"/>
      <c r="C29" s="2" t="str">
        <f t="shared" si="0"/>
        <v/>
      </c>
      <c r="D29" s="4"/>
      <c r="E29" s="2"/>
      <c r="F29" s="2"/>
      <c r="G29" s="5"/>
      <c r="H29" s="2"/>
      <c r="I29" s="2"/>
      <c r="J29" s="4"/>
    </row>
    <row r="30" spans="1:10" x14ac:dyDescent="0.3">
      <c r="A30" s="6">
        <v>24</v>
      </c>
      <c r="B30" s="7"/>
      <c r="C30" s="6" t="str">
        <f t="shared" si="0"/>
        <v/>
      </c>
      <c r="D30" s="8"/>
      <c r="E30" s="6"/>
      <c r="F30" s="6"/>
      <c r="G30" s="9"/>
      <c r="H30" s="6"/>
      <c r="I30" s="6"/>
      <c r="J30" s="8"/>
    </row>
    <row r="31" spans="1:10" x14ac:dyDescent="0.3">
      <c r="A31" s="2">
        <v>25</v>
      </c>
      <c r="B31" s="3"/>
      <c r="C31" s="2" t="str">
        <f t="shared" si="0"/>
        <v/>
      </c>
      <c r="D31" s="4"/>
      <c r="E31" s="2"/>
      <c r="F31" s="2"/>
      <c r="G31" s="5"/>
      <c r="H31" s="2"/>
      <c r="I31" s="2"/>
      <c r="J31" s="4"/>
    </row>
    <row r="32" spans="1:10" x14ac:dyDescent="0.3">
      <c r="A32" s="6">
        <v>26</v>
      </c>
      <c r="B32" s="7"/>
      <c r="C32" s="6" t="str">
        <f t="shared" si="0"/>
        <v/>
      </c>
      <c r="D32" s="8"/>
      <c r="E32" s="6"/>
      <c r="F32" s="6"/>
      <c r="G32" s="9"/>
      <c r="H32" s="6"/>
      <c r="I32" s="6"/>
      <c r="J32" s="8"/>
    </row>
    <row r="33" spans="1:10" x14ac:dyDescent="0.3">
      <c r="A33" s="2">
        <v>27</v>
      </c>
      <c r="B33" s="3"/>
      <c r="C33" s="2" t="str">
        <f t="shared" si="0"/>
        <v/>
      </c>
      <c r="D33" s="4"/>
      <c r="E33" s="2"/>
      <c r="F33" s="2"/>
      <c r="G33" s="5"/>
      <c r="H33" s="2"/>
      <c r="I33" s="2"/>
      <c r="J33" s="4"/>
    </row>
    <row r="34" spans="1:10" x14ac:dyDescent="0.3">
      <c r="A34" s="6">
        <v>28</v>
      </c>
      <c r="B34" s="7"/>
      <c r="C34" s="6" t="str">
        <f t="shared" si="0"/>
        <v/>
      </c>
      <c r="D34" s="8"/>
      <c r="E34" s="6"/>
      <c r="F34" s="6"/>
      <c r="G34" s="9"/>
      <c r="H34" s="6"/>
      <c r="I34" s="6"/>
      <c r="J34" s="8"/>
    </row>
    <row r="35" spans="1:10" x14ac:dyDescent="0.3">
      <c r="A35" s="2">
        <v>29</v>
      </c>
      <c r="B35" s="3"/>
      <c r="C35" s="2" t="str">
        <f t="shared" si="0"/>
        <v/>
      </c>
      <c r="D35" s="4"/>
      <c r="E35" s="2"/>
      <c r="F35" s="2"/>
      <c r="G35" s="5"/>
      <c r="H35" s="2"/>
      <c r="I35" s="2"/>
      <c r="J35" s="4"/>
    </row>
    <row r="36" spans="1:10" x14ac:dyDescent="0.3">
      <c r="A36" s="6">
        <v>30</v>
      </c>
      <c r="B36" s="7"/>
      <c r="C36" s="6" t="str">
        <f t="shared" si="0"/>
        <v/>
      </c>
      <c r="D36" s="8"/>
      <c r="E36" s="6"/>
      <c r="F36" s="6"/>
      <c r="G36" s="9"/>
      <c r="H36" s="6"/>
      <c r="I36" s="6"/>
      <c r="J36" s="8"/>
    </row>
    <row r="37" spans="1:10" x14ac:dyDescent="0.3">
      <c r="A37" s="2">
        <v>31</v>
      </c>
      <c r="B37" s="3"/>
      <c r="C37" s="2" t="str">
        <f t="shared" si="0"/>
        <v/>
      </c>
      <c r="D37" s="4"/>
      <c r="E37" s="2"/>
      <c r="F37" s="2"/>
      <c r="G37" s="5"/>
      <c r="H37" s="2"/>
      <c r="I37" s="2"/>
      <c r="J37" s="4"/>
    </row>
    <row r="38" spans="1:10" ht="19.5" customHeight="1" x14ac:dyDescent="0.3">
      <c r="A38" s="25" t="s">
        <v>16</v>
      </c>
      <c r="B38" s="25"/>
      <c r="C38" s="25"/>
      <c r="D38" s="25"/>
      <c r="E38" s="25"/>
      <c r="F38" s="25"/>
      <c r="G38" s="10">
        <f>SUM(G7:G37)</f>
        <v>0</v>
      </c>
      <c r="H38" s="11"/>
      <c r="I38" s="11"/>
      <c r="J38" s="11"/>
    </row>
    <row r="39" spans="1:10" ht="6" customHeight="1" x14ac:dyDescent="0.3"/>
    <row r="40" spans="1:10" ht="25.5" customHeight="1" x14ac:dyDescent="0.3">
      <c r="A40" s="26" t="s">
        <v>17</v>
      </c>
      <c r="B40" s="26"/>
      <c r="C40" s="26"/>
      <c r="D40" s="26"/>
      <c r="E40" s="26"/>
      <c r="F40" s="26"/>
      <c r="G40" s="26"/>
      <c r="H40" s="26"/>
      <c r="I40" s="26"/>
      <c r="J40" s="26"/>
    </row>
  </sheetData>
  <mergeCells count="14">
    <mergeCell ref="A38:F38"/>
    <mergeCell ref="A40:J40"/>
    <mergeCell ref="A4:B4"/>
    <mergeCell ref="C4:D4"/>
    <mergeCell ref="E4:F4"/>
    <mergeCell ref="G4:H4"/>
    <mergeCell ref="I4:J4"/>
    <mergeCell ref="A1:J1"/>
    <mergeCell ref="A2:J2"/>
    <mergeCell ref="A3:B3"/>
    <mergeCell ref="C3:D3"/>
    <mergeCell ref="E3:F3"/>
    <mergeCell ref="G3:H3"/>
    <mergeCell ref="I3:J3"/>
  </mergeCells>
  <conditionalFormatting sqref="F7:F37">
    <cfRule type="expression" dxfId="27" priority="2">
      <formula>$F7="Recebido"</formula>
    </cfRule>
    <cfRule type="expression" dxfId="26" priority="3">
      <formula>$F7="A Receber"</formula>
    </cfRule>
    <cfRule type="expression" dxfId="25" priority="4">
      <formula>$F7="Cancelado"</formula>
    </cfRule>
  </conditionalFormatting>
  <dataValidations count="2">
    <dataValidation type="list" allowBlank="1" sqref="E7:E37" xr:uid="{00000000-0002-0000-0500-000000000000}">
      <formula1>"Serviços,Produtos,Comissões,Outros"</formula1>
      <formula2>0</formula2>
    </dataValidation>
    <dataValidation type="list" allowBlank="1" sqref="F7:F37" xr:uid="{00000000-0002-0000-0500-000001000000}">
      <formula1>"Recebido,A Receber,Cancelado"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DASN-SIMEI</vt:lpstr>
      <vt:lpstr>Lembretes &amp; Obrigações</vt:lpstr>
      <vt:lpstr>Consolidação Total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Reforma Tributária</vt:lpstr>
      <vt:lpstr>Consolidação Mensal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Thiago</cp:lastModifiedBy>
  <cp:revision>1</cp:revision>
  <dcterms:created xsi:type="dcterms:W3CDTF">2026-06-18T16:30:27Z</dcterms:created>
  <dcterms:modified xsi:type="dcterms:W3CDTF">2026-06-20T15:10:18Z</dcterms:modified>
  <dc:language>en-US</dc:language>
</cp:coreProperties>
</file>