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040" windowHeight="9660" tabRatio="714"/>
  </bookViews>
  <sheets>
    <sheet name="Leader Standard Work" sheetId="55" r:id="rId1"/>
    <sheet name="Huddle &amp; Gemba Walks" sheetId="56" r:id="rId2"/>
    <sheet name="Issue Resolution (process)" sheetId="57" r:id="rId3"/>
    <sheet name="Improvement KATA" sheetId="52" r:id="rId4"/>
    <sheet name="Coaching KATA" sheetId="53" r:id="rId5"/>
    <sheet name="CI Implementation Process" sheetId="54" r:id="rId6"/>
  </sheets>
  <externalReferences>
    <externalReference r:id="rId7"/>
  </externalReferences>
  <definedNames>
    <definedName name="_10__123Graph_XChart_2A" hidden="1">[1]Cntmrs!$P$19:$S$19</definedName>
    <definedName name="_2" hidden="1">#REF!</definedName>
    <definedName name="_2__123Graph_AChart_1A" hidden="1">[1]Cntmrs!$B$20:$M$20</definedName>
    <definedName name="_4__123Graph_AChart_2A" hidden="1">[1]Cntmrs!$P$20:$S$20</definedName>
    <definedName name="_6__123Graph_BChart_1A" hidden="1">[1]Cntmrs!$B$21:$M$21</definedName>
    <definedName name="_8__123Graph_CChart_1A" hidden="1">[1]Cntmrs!$B$22:$M$22</definedName>
    <definedName name="_9__123Graph_XChart_1A" hidden="1">[1]Cntmrs!$B$19:$M$19</definedName>
    <definedName name="_xlnm._FilterDatabase" localSheetId="0" hidden="1">'Leader Standard Work'!$E$7:$E$47</definedName>
    <definedName name="_sga" hidden="1">#REF!</definedName>
    <definedName name="_xlnm.Print_Area" localSheetId="5">'CI Implementation Process'!$A$1:$D$18</definedName>
    <definedName name="_xlnm.Print_Area" localSheetId="1">'Huddle &amp; Gemba Walks'!$A$1:$D$26</definedName>
    <definedName name="_xlnm.Print_Area" localSheetId="2">'Issue Resolution (process)'!$A$1:$U$37</definedName>
    <definedName name="_xlnm.Print_Area" localSheetId="0">'Leader Standard Work'!$A$2:$D$47</definedName>
  </definedNames>
  <calcPr calcId="145621"/>
</workbook>
</file>

<file path=xl/calcChain.xml><?xml version="1.0" encoding="utf-8"?>
<calcChain xmlns="http://schemas.openxmlformats.org/spreadsheetml/2006/main">
  <c r="C50" i="55" l="1"/>
  <c r="H7" i="55"/>
  <c r="H8" i="55" s="1"/>
  <c r="A7" i="55"/>
  <c r="A8" i="55" l="1"/>
  <c r="A9" i="55"/>
  <c r="A10" i="55" s="1"/>
  <c r="A11" i="55" s="1"/>
  <c r="A12" i="55" s="1"/>
  <c r="A13" i="55" s="1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28" i="55" s="1"/>
  <c r="A29" i="55" s="1"/>
  <c r="A30" i="55" s="1"/>
  <c r="A31" i="55" s="1"/>
  <c r="A32" i="55" s="1"/>
  <c r="A33" i="55" s="1"/>
  <c r="A34" i="55" s="1"/>
  <c r="A35" i="55" s="1"/>
  <c r="A36" i="55" s="1"/>
  <c r="A37" i="55" s="1"/>
  <c r="A38" i="55" s="1"/>
  <c r="A39" i="55" s="1"/>
  <c r="A40" i="55" s="1"/>
  <c r="A41" i="55" s="1"/>
  <c r="A42" i="55" s="1"/>
  <c r="A43" i="55" s="1"/>
  <c r="A44" i="55" s="1"/>
  <c r="A45" i="55" s="1"/>
  <c r="H9" i="55"/>
  <c r="I8" i="55"/>
  <c r="I7" i="55"/>
  <c r="B6" i="52"/>
  <c r="I9" i="55" l="1"/>
  <c r="H10" i="55"/>
  <c r="H11" i="55" l="1"/>
  <c r="I10" i="55"/>
  <c r="H12" i="55" l="1"/>
  <c r="I11" i="55"/>
  <c r="H13" i="55" l="1"/>
  <c r="I12" i="55"/>
  <c r="H14" i="55" l="1"/>
  <c r="I13" i="55"/>
  <c r="I14" i="55" l="1"/>
  <c r="H15" i="55"/>
  <c r="H16" i="55" l="1"/>
  <c r="I15" i="55"/>
  <c r="H17" i="55" l="1"/>
  <c r="I16" i="55"/>
  <c r="I17" i="55" l="1"/>
  <c r="H18" i="55"/>
  <c r="H19" i="55" l="1"/>
  <c r="I18" i="55"/>
  <c r="I19" i="55" l="1"/>
  <c r="H20" i="55"/>
  <c r="H21" i="55" l="1"/>
  <c r="I20" i="55"/>
  <c r="H22" i="55" l="1"/>
  <c r="I21" i="55"/>
  <c r="I22" i="55" l="1"/>
  <c r="H23" i="55"/>
  <c r="H24" i="55" l="1"/>
  <c r="I23" i="55"/>
  <c r="H25" i="55" l="1"/>
  <c r="I24" i="55"/>
  <c r="I25" i="55" l="1"/>
  <c r="H26" i="55"/>
  <c r="H27" i="55" l="1"/>
  <c r="I26" i="55"/>
  <c r="I27" i="55" l="1"/>
  <c r="H28" i="55"/>
  <c r="H29" i="55" l="1"/>
  <c r="I28" i="55"/>
  <c r="I29" i="55" l="1"/>
  <c r="H30" i="55"/>
  <c r="I30" i="55" l="1"/>
  <c r="H31" i="55"/>
  <c r="H32" i="55" l="1"/>
  <c r="I31" i="55"/>
  <c r="H33" i="55" l="1"/>
  <c r="I32" i="55"/>
  <c r="I33" i="55" l="1"/>
  <c r="H34" i="55"/>
  <c r="H35" i="55" l="1"/>
  <c r="I34" i="55"/>
  <c r="H36" i="55" l="1"/>
  <c r="I35" i="55"/>
  <c r="H37" i="55" l="1"/>
  <c r="I36" i="55"/>
  <c r="H38" i="55" l="1"/>
  <c r="I37" i="55"/>
  <c r="I38" i="55" l="1"/>
  <c r="H39" i="55"/>
  <c r="H40" i="55" l="1"/>
  <c r="I39" i="55"/>
  <c r="H41" i="55" l="1"/>
  <c r="I40" i="55"/>
  <c r="I41" i="55" l="1"/>
  <c r="H42" i="55"/>
  <c r="H43" i="55" l="1"/>
  <c r="I42" i="55"/>
  <c r="I43" i="55" l="1"/>
  <c r="H44" i="55"/>
  <c r="H45" i="55" l="1"/>
  <c r="I44" i="55"/>
  <c r="H46" i="55" l="1"/>
  <c r="I45" i="55"/>
  <c r="H47" i="55" l="1"/>
  <c r="I46" i="55"/>
  <c r="I47" i="55" l="1"/>
  <c r="H48" i="55"/>
  <c r="H49" i="55" l="1"/>
  <c r="I48" i="55"/>
  <c r="H50" i="55" l="1"/>
  <c r="I49" i="55"/>
  <c r="I50" i="55" l="1"/>
  <c r="H51" i="55"/>
  <c r="I51" i="55" l="1"/>
  <c r="H52" i="55"/>
  <c r="H53" i="55" l="1"/>
  <c r="I52" i="55"/>
  <c r="H54" i="55" l="1"/>
  <c r="I54" i="55" s="1"/>
  <c r="I53" i="55"/>
</calcChain>
</file>

<file path=xl/sharedStrings.xml><?xml version="1.0" encoding="utf-8"?>
<sst xmlns="http://schemas.openxmlformats.org/spreadsheetml/2006/main" count="127" uniqueCount="85">
  <si>
    <t>Time</t>
  </si>
  <si>
    <t>Improvement KATA</t>
  </si>
  <si>
    <t>Manager's Objective:</t>
  </si>
  <si>
    <t>Increase Productivity</t>
  </si>
  <si>
    <t>Current Condition:</t>
  </si>
  <si>
    <t>Target Condition:</t>
  </si>
  <si>
    <t>Process Challenge:</t>
  </si>
  <si>
    <t>Date Updated:</t>
  </si>
  <si>
    <t>PDCA Cycles Record</t>
  </si>
  <si>
    <t>Obstacles (Parking Lot)</t>
  </si>
  <si>
    <t>What is the experiment?</t>
  </si>
  <si>
    <t>What do you expect?</t>
  </si>
  <si>
    <t>What actually happened?</t>
  </si>
  <si>
    <t>What did you learn?</t>
  </si>
  <si>
    <t>Coaching KATA</t>
  </si>
  <si>
    <t>CI Implementation</t>
  </si>
  <si>
    <t>Task #</t>
  </si>
  <si>
    <t>Task</t>
  </si>
  <si>
    <t>Note</t>
  </si>
  <si>
    <t>Colleague Review</t>
  </si>
  <si>
    <t>Have others who perform this work review the improvement.</t>
  </si>
  <si>
    <t>Get Change Authorization</t>
  </si>
  <si>
    <t>Have Management approve the change prior to implementing changes.</t>
  </si>
  <si>
    <t>Update Documentation</t>
  </si>
  <si>
    <t>Update related policies, procedures, written instructions, etc.</t>
  </si>
  <si>
    <t>Update Work Standards</t>
  </si>
  <si>
    <t>Update any affected Visual Workplace tools.</t>
  </si>
  <si>
    <t>Update Training</t>
  </si>
  <si>
    <t>Update any changes in the training process and materials.</t>
  </si>
  <si>
    <t>Provide Training</t>
  </si>
  <si>
    <t>Provide the affected resources training related to the changes.</t>
  </si>
  <si>
    <t>Implement Change</t>
  </si>
  <si>
    <t>Make the changes permanent (the new standard)</t>
  </si>
  <si>
    <t>Monitor Change</t>
  </si>
  <si>
    <t xml:space="preserve">Seek work area feedback related to ease of use and effectiveness of performance.  </t>
  </si>
  <si>
    <t>Leader Standard Work</t>
  </si>
  <si>
    <t>Start Time:</t>
  </si>
  <si>
    <t>End of Day:</t>
  </si>
  <si>
    <t>My Job Title</t>
  </si>
  <si>
    <t>Gemba Walk (Go See)</t>
  </si>
  <si>
    <t>Communication</t>
  </si>
  <si>
    <t>Check and send required (emails, phone calls, etc.)</t>
  </si>
  <si>
    <t>Date:</t>
  </si>
  <si>
    <t>mm/dd/yyyy</t>
  </si>
  <si>
    <t xml:space="preserve">Creator: </t>
  </si>
  <si>
    <t>First Last Name</t>
  </si>
  <si>
    <t>Version:</t>
  </si>
  <si>
    <t>v1.00</t>
  </si>
  <si>
    <t>Gemba Walk Plan</t>
  </si>
  <si>
    <t>Work Area/ Zone</t>
  </si>
  <si>
    <t>Process Area Name</t>
  </si>
  <si>
    <t>When</t>
  </si>
  <si>
    <t>Cleanliness</t>
  </si>
  <si>
    <t>Is the work area clean and well maitained?</t>
  </si>
  <si>
    <t>Morning - Mid-Shift - End of Day</t>
  </si>
  <si>
    <t>Human Resources</t>
  </si>
  <si>
    <t>Equipment Resources</t>
  </si>
  <si>
    <t>Is all work area equipment in good condition in operating correctly?</t>
  </si>
  <si>
    <t>Hourly</t>
  </si>
  <si>
    <t>Matarial Resources</t>
  </si>
  <si>
    <t>Are work area materials in their proper location and at their proper quantity levels?</t>
  </si>
  <si>
    <t>Information Resources</t>
  </si>
  <si>
    <t>Is the work area process standards clearly defined, posted, updated, and understood?</t>
  </si>
  <si>
    <t>Work Area Performance</t>
  </si>
  <si>
    <t>Is work area meeting its performance standards/ expectations (KPIs)?</t>
  </si>
  <si>
    <t>5S Area Audit</t>
  </si>
  <si>
    <t>Perform a 5S work area audit and post the results.</t>
  </si>
  <si>
    <t>Weekly</t>
  </si>
  <si>
    <t>Red Tag Management</t>
  </si>
  <si>
    <t>Review Red Tag holding area and disposition items as needed.</t>
  </si>
  <si>
    <t>Team Building</t>
  </si>
  <si>
    <t>Engage with the workforce with gentle encouragement</t>
  </si>
  <si>
    <t>Daily or As Needed</t>
  </si>
  <si>
    <t>KATA Coaching</t>
  </si>
  <si>
    <t>Engage with the workforce regarding continuous improvement</t>
  </si>
  <si>
    <t>Morning Huddle</t>
  </si>
  <si>
    <t>See Huddle &amp; Gemba Walk worksheet for details</t>
  </si>
  <si>
    <t>Prepare the end of day perormance report</t>
  </si>
  <si>
    <t>End of Day  Reporting</t>
  </si>
  <si>
    <t>Is the work area properly trained and staffed and is the team performing to the standard?</t>
  </si>
  <si>
    <t>Team Runs Experiment</t>
  </si>
  <si>
    <t>Team member runs an experiment to test the improvements' effectiveness.</t>
  </si>
  <si>
    <t>Who</t>
  </si>
  <si>
    <t>Team Member</t>
  </si>
  <si>
    <t>Authorized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</si>
</sst>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.\-\-\-00000000000000000000000;00000000000000000000000000000000000000000000000000000000000000000000000000000000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22"/>
      <color rgb="FF002060"/>
      <name val="Arial"/>
      <family val="2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149937437055574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EB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35">
    <xf numFmtId="0" fontId="0" fillId="0" borderId="0"/>
    <xf numFmtId="0" fontId="11" fillId="0" borderId="0" applyNumberFormat="0" applyAlignment="0"/>
    <xf numFmtId="0" fontId="11" fillId="2" borderId="0" applyNumberFormat="0" applyBorder="0" applyAlignment="0" applyProtection="0"/>
    <xf numFmtId="0" fontId="13" fillId="0" borderId="1" applyNumberFormat="0" applyAlignment="0" applyProtection="0"/>
    <xf numFmtId="0" fontId="13" fillId="0" borderId="2">
      <alignment horizontal="left" vertical="center"/>
    </xf>
    <xf numFmtId="0" fontId="11" fillId="2" borderId="0" applyNumberFormat="0" applyBorder="0" applyAlignment="0" applyProtection="0"/>
    <xf numFmtId="164" fontId="12" fillId="0" borderId="0"/>
    <xf numFmtId="10" fontId="12" fillId="0" borderId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2" fillId="0" borderId="0"/>
  </cellStyleXfs>
  <cellXfs count="82">
    <xf numFmtId="0" fontId="0" fillId="0" borderId="0" xfId="0"/>
    <xf numFmtId="0" fontId="3" fillId="0" borderId="0" xfId="31" applyAlignment="1">
      <alignment vertical="center"/>
    </xf>
    <xf numFmtId="0" fontId="17" fillId="0" borderId="0" xfId="31" applyFont="1" applyAlignment="1">
      <alignment horizontal="right" vertical="center"/>
    </xf>
    <xf numFmtId="9" fontId="17" fillId="0" borderId="0" xfId="31" applyNumberFormat="1" applyFont="1" applyAlignment="1" applyProtection="1">
      <alignment horizontal="left" vertical="center"/>
      <protection locked="0"/>
    </xf>
    <xf numFmtId="0" fontId="17" fillId="0" borderId="0" xfId="31" applyFont="1" applyAlignment="1" applyProtection="1">
      <alignment horizontal="left" vertical="center"/>
      <protection locked="0"/>
    </xf>
    <xf numFmtId="0" fontId="18" fillId="0" borderId="0" xfId="31" applyFont="1" applyAlignment="1">
      <alignment vertical="center"/>
    </xf>
    <xf numFmtId="0" fontId="17" fillId="6" borderId="3" xfId="31" applyFont="1" applyFill="1" applyBorder="1" applyAlignment="1">
      <alignment horizontal="center" vertical="center"/>
    </xf>
    <xf numFmtId="0" fontId="20" fillId="5" borderId="0" xfId="31" applyFont="1" applyFill="1" applyAlignment="1">
      <alignment horizontal="center" vertical="center"/>
    </xf>
    <xf numFmtId="0" fontId="17" fillId="0" borderId="0" xfId="31" applyFont="1" applyAlignment="1">
      <alignment vertical="center"/>
    </xf>
    <xf numFmtId="0" fontId="3" fillId="7" borderId="3" xfId="31" applyFont="1" applyFill="1" applyBorder="1" applyAlignment="1" applyProtection="1">
      <alignment horizontal="center" vertical="center" wrapText="1"/>
      <protection locked="0"/>
    </xf>
    <xf numFmtId="0" fontId="3" fillId="0" borderId="3" xfId="31" applyBorder="1" applyAlignment="1" applyProtection="1">
      <alignment horizontal="center" vertical="center" wrapText="1"/>
      <protection locked="0"/>
    </xf>
    <xf numFmtId="0" fontId="3" fillId="0" borderId="4" xfId="31" applyBorder="1" applyAlignment="1">
      <alignment horizontal="center" vertical="center" wrapText="1"/>
    </xf>
    <xf numFmtId="0" fontId="3" fillId="0" borderId="5" xfId="31" applyBorder="1" applyAlignment="1">
      <alignment horizontal="center" vertical="center" wrapText="1"/>
    </xf>
    <xf numFmtId="0" fontId="3" fillId="0" borderId="6" xfId="31" applyBorder="1" applyAlignment="1">
      <alignment horizontal="center" vertical="center" wrapText="1"/>
    </xf>
    <xf numFmtId="0" fontId="3" fillId="0" borderId="0" xfId="31"/>
    <xf numFmtId="0" fontId="12" fillId="0" borderId="0" xfId="8"/>
    <xf numFmtId="0" fontId="15" fillId="0" borderId="0" xfId="8" applyFont="1"/>
    <xf numFmtId="0" fontId="21" fillId="4" borderId="10" xfId="32" applyFont="1" applyFill="1" applyBorder="1" applyAlignment="1">
      <alignment horizontal="center" vertical="center"/>
    </xf>
    <xf numFmtId="0" fontId="21" fillId="0" borderId="10" xfId="32" applyFont="1" applyBorder="1" applyAlignment="1" applyProtection="1">
      <alignment horizontal="center" vertical="center" wrapText="1"/>
      <protection locked="0"/>
    </xf>
    <xf numFmtId="0" fontId="3" fillId="0" borderId="0" xfId="32" applyAlignment="1">
      <alignment horizontal="center" vertical="center"/>
    </xf>
    <xf numFmtId="0" fontId="2" fillId="0" borderId="0" xfId="33" applyAlignment="1">
      <alignment horizontal="center" vertical="center"/>
    </xf>
    <xf numFmtId="0" fontId="23" fillId="0" borderId="0" xfId="33" applyFont="1"/>
    <xf numFmtId="0" fontId="2" fillId="0" borderId="0" xfId="33"/>
    <xf numFmtId="0" fontId="2" fillId="4" borderId="7" xfId="33" applyFont="1" applyFill="1" applyBorder="1" applyAlignment="1">
      <alignment horizontal="right" vertical="center"/>
    </xf>
    <xf numFmtId="19" fontId="2" fillId="8" borderId="3" xfId="33" applyNumberFormat="1" applyFont="1" applyFill="1" applyBorder="1" applyAlignment="1" applyProtection="1">
      <alignment horizontal="center"/>
      <protection locked="0"/>
    </xf>
    <xf numFmtId="0" fontId="23" fillId="3" borderId="0" xfId="33" applyFont="1" applyFill="1"/>
    <xf numFmtId="0" fontId="2" fillId="0" borderId="11" xfId="33" applyBorder="1" applyAlignment="1">
      <alignment vertical="center"/>
    </xf>
    <xf numFmtId="0" fontId="2" fillId="4" borderId="7" xfId="33" applyFont="1" applyFill="1" applyBorder="1" applyAlignment="1">
      <alignment horizontal="center" vertical="center"/>
    </xf>
    <xf numFmtId="0" fontId="2" fillId="4" borderId="10" xfId="33" applyFont="1" applyFill="1" applyBorder="1" applyAlignment="1">
      <alignment horizontal="center" vertical="center"/>
    </xf>
    <xf numFmtId="19" fontId="2" fillId="0" borderId="10" xfId="33" applyNumberFormat="1" applyBorder="1" applyAlignment="1">
      <alignment horizontal="center" vertical="center"/>
    </xf>
    <xf numFmtId="0" fontId="2" fillId="0" borderId="10" xfId="33" applyFont="1" applyBorder="1" applyAlignment="1" applyProtection="1">
      <alignment horizontal="center" vertical="center" wrapText="1"/>
      <protection locked="0"/>
    </xf>
    <xf numFmtId="1" fontId="23" fillId="0" borderId="0" xfId="33" applyNumberFormat="1" applyFont="1"/>
    <xf numFmtId="19" fontId="23" fillId="0" borderId="0" xfId="33" applyNumberFormat="1" applyFont="1"/>
    <xf numFmtId="19" fontId="23" fillId="0" borderId="0" xfId="33" applyNumberFormat="1" applyFont="1" applyAlignment="1">
      <alignment horizontal="center"/>
    </xf>
    <xf numFmtId="0" fontId="2" fillId="4" borderId="7" xfId="33" applyFont="1" applyFill="1" applyBorder="1" applyAlignment="1">
      <alignment horizontal="right"/>
    </xf>
    <xf numFmtId="14" fontId="24" fillId="0" borderId="10" xfId="33" applyNumberFormat="1" applyFont="1" applyBorder="1" applyAlignment="1" applyProtection="1">
      <alignment horizontal="left"/>
      <protection locked="0"/>
    </xf>
    <xf numFmtId="0" fontId="24" fillId="4" borderId="9" xfId="33" applyFont="1" applyFill="1" applyBorder="1" applyAlignment="1" applyProtection="1">
      <alignment horizontal="right"/>
    </xf>
    <xf numFmtId="0" fontId="24" fillId="0" borderId="10" xfId="33" applyFont="1" applyBorder="1" applyAlignment="1" applyProtection="1">
      <alignment horizontal="left"/>
      <protection locked="0"/>
    </xf>
    <xf numFmtId="0" fontId="2" fillId="4" borderId="10" xfId="33" applyFont="1" applyFill="1" applyBorder="1" applyAlignment="1" applyProtection="1">
      <alignment horizontal="right" vertical="center"/>
    </xf>
    <xf numFmtId="0" fontId="24" fillId="0" borderId="10" xfId="33" applyFont="1" applyBorder="1" applyAlignment="1" applyProtection="1">
      <alignment horizontal="left" vertical="center"/>
      <protection locked="0"/>
    </xf>
    <xf numFmtId="45" fontId="23" fillId="0" borderId="0" xfId="33" applyNumberFormat="1" applyFont="1"/>
    <xf numFmtId="0" fontId="2" fillId="0" borderId="0" xfId="33" applyNumberFormat="1"/>
    <xf numFmtId="0" fontId="21" fillId="8" borderId="10" xfId="33" applyFont="1" applyFill="1" applyBorder="1" applyAlignment="1" applyProtection="1">
      <alignment horizontal="left" vertical="center" wrapText="1"/>
      <protection locked="0"/>
    </xf>
    <xf numFmtId="0" fontId="2" fillId="4" borderId="10" xfId="33" applyFill="1" applyBorder="1" applyAlignment="1">
      <alignment horizontal="center" vertical="center"/>
    </xf>
    <xf numFmtId="0" fontId="21" fillId="0" borderId="10" xfId="33" applyFont="1" applyBorder="1" applyAlignment="1" applyProtection="1">
      <alignment horizontal="center" vertical="center"/>
      <protection locked="0"/>
    </xf>
    <xf numFmtId="0" fontId="2" fillId="0" borderId="10" xfId="33" applyBorder="1" applyAlignment="1" applyProtection="1">
      <alignment horizontal="center" vertical="center" wrapText="1"/>
      <protection locked="0"/>
    </xf>
    <xf numFmtId="0" fontId="2" fillId="4" borderId="7" xfId="33" applyFill="1" applyBorder="1" applyAlignment="1">
      <alignment horizontal="center" vertical="center"/>
    </xf>
    <xf numFmtId="0" fontId="24" fillId="4" borderId="9" xfId="33" applyFont="1" applyFill="1" applyBorder="1" applyAlignment="1" applyProtection="1">
      <alignment horizontal="right" vertical="center"/>
    </xf>
    <xf numFmtId="14" fontId="24" fillId="0" borderId="10" xfId="33" applyNumberFormat="1" applyFont="1" applyBorder="1" applyAlignment="1" applyProtection="1">
      <alignment horizontal="left" vertical="center"/>
      <protection locked="0"/>
    </xf>
    <xf numFmtId="0" fontId="2" fillId="4" borderId="10" xfId="33" applyFill="1" applyBorder="1" applyAlignment="1" applyProtection="1">
      <alignment horizontal="center" vertical="center"/>
    </xf>
    <xf numFmtId="0" fontId="22" fillId="0" borderId="0" xfId="34"/>
    <xf numFmtId="0" fontId="19" fillId="5" borderId="0" xfId="31" applyFont="1" applyFill="1" applyAlignment="1">
      <alignment horizontal="center" vertical="center"/>
    </xf>
    <xf numFmtId="0" fontId="16" fillId="0" borderId="0" xfId="31" applyFont="1" applyAlignment="1">
      <alignment horizontal="center" vertical="center"/>
    </xf>
    <xf numFmtId="0" fontId="17" fillId="0" borderId="0" xfId="31" applyFont="1" applyAlignment="1" applyProtection="1">
      <alignment horizontal="left" vertical="center"/>
      <protection locked="0"/>
    </xf>
    <xf numFmtId="9" fontId="17" fillId="0" borderId="0" xfId="31" applyNumberFormat="1" applyFont="1" applyAlignment="1" applyProtection="1">
      <alignment horizontal="left" vertical="center"/>
      <protection locked="0"/>
    </xf>
    <xf numFmtId="14" fontId="17" fillId="0" borderId="0" xfId="31" applyNumberFormat="1" applyFont="1" applyAlignment="1" applyProtection="1">
      <alignment horizontal="left" vertical="center"/>
      <protection locked="0"/>
    </xf>
    <xf numFmtId="0" fontId="2" fillId="0" borderId="7" xfId="33" applyFont="1" applyBorder="1" applyAlignment="1" applyProtection="1">
      <alignment horizontal="center" vertical="center" wrapText="1"/>
      <protection locked="0"/>
    </xf>
    <xf numFmtId="0" fontId="2" fillId="0" borderId="9" xfId="33" applyFont="1" applyBorder="1" applyAlignment="1" applyProtection="1">
      <alignment horizontal="center" vertical="center" wrapText="1"/>
      <protection locked="0"/>
    </xf>
    <xf numFmtId="0" fontId="18" fillId="0" borderId="7" xfId="33" applyFont="1" applyBorder="1" applyAlignment="1">
      <alignment horizontal="center" vertical="center"/>
    </xf>
    <xf numFmtId="0" fontId="18" fillId="0" borderId="8" xfId="33" applyFont="1" applyBorder="1" applyAlignment="1">
      <alignment horizontal="center" vertical="center"/>
    </xf>
    <xf numFmtId="0" fontId="18" fillId="0" borderId="9" xfId="33" applyFont="1" applyBorder="1" applyAlignment="1">
      <alignment horizontal="center" vertical="center"/>
    </xf>
    <xf numFmtId="0" fontId="21" fillId="8" borderId="7" xfId="33" applyFont="1" applyFill="1" applyBorder="1" applyAlignment="1" applyProtection="1">
      <alignment horizontal="center" vertical="center" wrapText="1"/>
      <protection locked="0"/>
    </xf>
    <xf numFmtId="0" fontId="21" fillId="8" borderId="8" xfId="33" applyFont="1" applyFill="1" applyBorder="1" applyAlignment="1" applyProtection="1">
      <alignment horizontal="center" vertical="center" wrapText="1"/>
      <protection locked="0"/>
    </xf>
    <xf numFmtId="0" fontId="21" fillId="8" borderId="9" xfId="33" applyFont="1" applyFill="1" applyBorder="1" applyAlignment="1" applyProtection="1">
      <alignment horizontal="center" vertical="center" wrapText="1"/>
      <protection locked="0"/>
    </xf>
    <xf numFmtId="0" fontId="2" fillId="4" borderId="12" xfId="33" applyFont="1" applyFill="1" applyBorder="1" applyAlignment="1">
      <alignment horizontal="center" vertical="center"/>
    </xf>
    <xf numFmtId="0" fontId="2" fillId="4" borderId="13" xfId="33" applyFont="1" applyFill="1" applyBorder="1" applyAlignment="1">
      <alignment horizontal="center" vertical="center"/>
    </xf>
    <xf numFmtId="0" fontId="2" fillId="4" borderId="7" xfId="33" applyFill="1" applyBorder="1" applyAlignment="1" applyProtection="1">
      <alignment horizontal="center" vertical="center"/>
    </xf>
    <xf numFmtId="0" fontId="2" fillId="4" borderId="9" xfId="33" applyFill="1" applyBorder="1" applyAlignment="1" applyProtection="1">
      <alignment horizontal="center" vertical="center"/>
    </xf>
    <xf numFmtId="0" fontId="18" fillId="0" borderId="13" xfId="33" applyFont="1" applyBorder="1" applyAlignment="1">
      <alignment horizontal="center" vertical="center"/>
    </xf>
    <xf numFmtId="0" fontId="18" fillId="0" borderId="14" xfId="33" applyFont="1" applyBorder="1" applyAlignment="1">
      <alignment horizontal="center" vertical="center"/>
    </xf>
    <xf numFmtId="0" fontId="17" fillId="4" borderId="10" xfId="33" applyFont="1" applyFill="1" applyBorder="1" applyAlignment="1">
      <alignment horizontal="right" vertical="center"/>
    </xf>
    <xf numFmtId="0" fontId="17" fillId="4" borderId="7" xfId="33" applyFont="1" applyFill="1" applyBorder="1" applyAlignment="1">
      <alignment horizontal="right" vertical="center"/>
    </xf>
    <xf numFmtId="0" fontId="2" fillId="0" borderId="7" xfId="33" applyBorder="1" applyAlignment="1">
      <alignment horizontal="center" vertical="center"/>
    </xf>
    <xf numFmtId="0" fontId="2" fillId="0" borderId="8" xfId="33" applyBorder="1" applyAlignment="1">
      <alignment horizontal="center" vertical="center"/>
    </xf>
    <xf numFmtId="0" fontId="2" fillId="0" borderId="11" xfId="33" applyBorder="1" applyAlignment="1">
      <alignment horizontal="center" vertical="center"/>
    </xf>
    <xf numFmtId="0" fontId="2" fillId="0" borderId="9" xfId="33" applyBorder="1" applyAlignment="1">
      <alignment horizontal="center" vertical="center"/>
    </xf>
    <xf numFmtId="0" fontId="1" fillId="0" borderId="10" xfId="33" applyFont="1" applyBorder="1" applyAlignment="1" applyProtection="1">
      <alignment horizontal="center" vertical="center" wrapText="1"/>
      <protection locked="0"/>
    </xf>
    <xf numFmtId="0" fontId="1" fillId="0" borderId="7" xfId="33" applyFont="1" applyBorder="1" applyAlignment="1" applyProtection="1">
      <alignment horizontal="center" vertical="center" wrapText="1"/>
      <protection locked="0"/>
    </xf>
    <xf numFmtId="0" fontId="17" fillId="4" borderId="10" xfId="33" applyFont="1" applyFill="1" applyBorder="1" applyAlignment="1">
      <alignment horizontal="center" vertical="center"/>
    </xf>
    <xf numFmtId="0" fontId="17" fillId="4" borderId="15" xfId="32" applyFont="1" applyFill="1" applyBorder="1" applyAlignment="1">
      <alignment horizontal="center" vertical="center"/>
    </xf>
    <xf numFmtId="0" fontId="16" fillId="0" borderId="3" xfId="31" applyFont="1" applyBorder="1" applyAlignment="1">
      <alignment horizontal="center" vertical="center"/>
    </xf>
    <xf numFmtId="0" fontId="17" fillId="4" borderId="3" xfId="32" applyFont="1" applyFill="1" applyBorder="1" applyAlignment="1">
      <alignment horizontal="center" vertical="center"/>
    </xf>
  </cellXfs>
  <cellStyles count="35">
    <cellStyle name="active" xfId="1"/>
    <cellStyle name="Grey" xfId="2"/>
    <cellStyle name="Header1" xfId="3"/>
    <cellStyle name="Header2" xfId="4"/>
    <cellStyle name="Input [yellow]" xfId="5"/>
    <cellStyle name="Normal" xfId="0" builtinId="0"/>
    <cellStyle name="Normal - Style1" xfId="6"/>
    <cellStyle name="Normal 10" xfId="20"/>
    <cellStyle name="Normal 11" xfId="31"/>
    <cellStyle name="Normal 2" xfId="8"/>
    <cellStyle name="Normal 3" xfId="10"/>
    <cellStyle name="Normal 3 2" xfId="21"/>
    <cellStyle name="Normal 3 3" xfId="22"/>
    <cellStyle name="Normal 4" xfId="12"/>
    <cellStyle name="Normal 5" xfId="13"/>
    <cellStyle name="Normal 5 2" xfId="18"/>
    <cellStyle name="Normal 5 2 2" xfId="23"/>
    <cellStyle name="Normal 5 3" xfId="24"/>
    <cellStyle name="Normal 5 3 2" xfId="32"/>
    <cellStyle name="Normal 5 3 3" xfId="33"/>
    <cellStyle name="Normal 6" xfId="14"/>
    <cellStyle name="Normal 6 2" xfId="16"/>
    <cellStyle name="Normal 6 3" xfId="25"/>
    <cellStyle name="Normal 7" xfId="19"/>
    <cellStyle name="Normal 8" xfId="26"/>
    <cellStyle name="Normal 8 2" xfId="34"/>
    <cellStyle name="Normal 9" xfId="27"/>
    <cellStyle name="Percent [2]" xfId="7"/>
    <cellStyle name="Percent 2" xfId="9"/>
    <cellStyle name="Percent 3" xfId="11"/>
    <cellStyle name="Percent 3 2" xfId="28"/>
    <cellStyle name="Percent 3 3" xfId="29"/>
    <cellStyle name="Percent 4" xfId="15"/>
    <cellStyle name="Percent 4 2" xfId="17"/>
    <cellStyle name="Percent 4 3" xfId="30"/>
  </cellStyles>
  <dxfs count="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E1"/>
      <color rgb="FFFFFFCC"/>
      <color rgb="FFFBCFA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346710</xdr:colOff>
      <xdr:row>1</xdr:row>
      <xdr:rowOff>60960</xdr:rowOff>
    </xdr:from>
    <xdr:ext cx="12352020" cy="405432"/>
    <xdr:sp macro="" textlink="">
      <xdr:nvSpPr>
        <xdr:cNvPr id="2" name="TextBox 1"/>
        <xdr:cNvSpPr txBox="1"/>
      </xdr:nvSpPr>
      <xdr:spPr>
        <a:xfrm>
          <a:off x="346710" y="222885"/>
          <a:ext cx="12352020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2000"/>
            <a:t>Issue Resolution Coaching Process</a:t>
          </a:r>
        </a:p>
      </xdr:txBody>
    </xdr:sp>
    <xdr:clientData/>
  </xdr:oneCellAnchor>
  <xdr:twoCellAnchor>
    <xdr:from>
      <xdr:col>9</xdr:col>
      <xdr:colOff>476250</xdr:colOff>
      <xdr:row>6</xdr:row>
      <xdr:rowOff>41910</xdr:rowOff>
    </xdr:from>
    <xdr:to>
      <xdr:col>12</xdr:col>
      <xdr:colOff>312420</xdr:colOff>
      <xdr:row>8</xdr:row>
      <xdr:rowOff>19050</xdr:rowOff>
    </xdr:to>
    <xdr:sp macro="" textlink="">
      <xdr:nvSpPr>
        <xdr:cNvPr id="3" name="Rectangle 2"/>
        <xdr:cNvSpPr/>
      </xdr:nvSpPr>
      <xdr:spPr bwMode="auto">
        <a:xfrm>
          <a:off x="5791200" y="1013460"/>
          <a:ext cx="1607820" cy="3009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3</xdr:col>
      <xdr:colOff>522701</xdr:colOff>
      <xdr:row>15</xdr:row>
      <xdr:rowOff>143953</xdr:rowOff>
    </xdr:from>
    <xdr:to>
      <xdr:col>7</xdr:col>
      <xdr:colOff>350716</xdr:colOff>
      <xdr:row>25</xdr:row>
      <xdr:rowOff>91852</xdr:rowOff>
    </xdr:to>
    <xdr:pic>
      <xdr:nvPicPr>
        <xdr:cNvPr id="4" name="Picture 3" descr="See the source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4351" y="2572828"/>
          <a:ext cx="2190215" cy="15671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7</xdr:row>
      <xdr:rowOff>6793</xdr:rowOff>
    </xdr:from>
    <xdr:to>
      <xdr:col>5</xdr:col>
      <xdr:colOff>571499</xdr:colOff>
      <xdr:row>14</xdr:row>
      <xdr:rowOff>53914</xdr:rowOff>
    </xdr:to>
    <xdr:sp macro="" textlink="">
      <xdr:nvSpPr>
        <xdr:cNvPr id="5" name="Flowchart: Decision 4"/>
        <xdr:cNvSpPr/>
      </xdr:nvSpPr>
      <xdr:spPr>
        <a:xfrm>
          <a:off x="1828800" y="1140268"/>
          <a:ext cx="1695449" cy="1180596"/>
        </a:xfrm>
        <a:prstGeom prst="flowChartDecision">
          <a:avLst/>
        </a:prstGeom>
        <a:solidFill>
          <a:srgbClr val="FFFFCC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6827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365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0479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7303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413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0955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197782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4606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>
              <a:solidFill>
                <a:schemeClr val="tx1"/>
              </a:solidFill>
            </a:rPr>
            <a:t>Are issues identified?</a:t>
          </a:r>
        </a:p>
      </xdr:txBody>
    </xdr:sp>
    <xdr:clientData/>
  </xdr:twoCellAnchor>
  <xdr:twoCellAnchor>
    <xdr:from>
      <xdr:col>2</xdr:col>
      <xdr:colOff>304338</xdr:colOff>
      <xdr:row>8</xdr:row>
      <xdr:rowOff>121093</xdr:rowOff>
    </xdr:from>
    <xdr:to>
      <xdr:col>3</xdr:col>
      <xdr:colOff>152399</xdr:colOff>
      <xdr:row>10</xdr:row>
      <xdr:rowOff>116450</xdr:rowOff>
    </xdr:to>
    <xdr:sp macro="" textlink="">
      <xdr:nvSpPr>
        <xdr:cNvPr id="6" name="TextBox 5"/>
        <xdr:cNvSpPr txBox="1"/>
      </xdr:nvSpPr>
      <xdr:spPr>
        <a:xfrm>
          <a:off x="1485438" y="1416493"/>
          <a:ext cx="438611" cy="31920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6827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3651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0479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7303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4131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0955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197782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4606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/>
            <a:t>NO</a:t>
          </a:r>
        </a:p>
      </xdr:txBody>
    </xdr:sp>
    <xdr:clientData/>
  </xdr:twoCellAnchor>
  <xdr:twoCellAnchor>
    <xdr:from>
      <xdr:col>5</xdr:col>
      <xdr:colOff>419121</xdr:colOff>
      <xdr:row>8</xdr:row>
      <xdr:rowOff>86803</xdr:rowOff>
    </xdr:from>
    <xdr:to>
      <xdr:col>6</xdr:col>
      <xdr:colOff>267182</xdr:colOff>
      <xdr:row>10</xdr:row>
      <xdr:rowOff>82160</xdr:rowOff>
    </xdr:to>
    <xdr:sp macro="" textlink="">
      <xdr:nvSpPr>
        <xdr:cNvPr id="7" name="TextBox 6"/>
        <xdr:cNvSpPr txBox="1"/>
      </xdr:nvSpPr>
      <xdr:spPr>
        <a:xfrm>
          <a:off x="3371871" y="1382203"/>
          <a:ext cx="438611" cy="31920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6827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3651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0479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7303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4131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0955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197782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4606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/>
            <a:t>YES</a:t>
          </a:r>
        </a:p>
      </xdr:txBody>
    </xdr:sp>
    <xdr:clientData/>
  </xdr:twoCellAnchor>
  <xdr:twoCellAnchor>
    <xdr:from>
      <xdr:col>10</xdr:col>
      <xdr:colOff>530963</xdr:colOff>
      <xdr:row>8</xdr:row>
      <xdr:rowOff>119055</xdr:rowOff>
    </xdr:from>
    <xdr:to>
      <xdr:col>13</xdr:col>
      <xdr:colOff>228586</xdr:colOff>
      <xdr:row>12</xdr:row>
      <xdr:rowOff>124276</xdr:rowOff>
    </xdr:to>
    <xdr:sp macro="" textlink="">
      <xdr:nvSpPr>
        <xdr:cNvPr id="8" name="Rectangle 7">
          <a:extLst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5F8068FF-CF73-4C4B-BBF3-F224431CED6F}"/>
            </a:ext>
          </a:extLst>
        </xdr:cNvPr>
        <xdr:cNvSpPr/>
      </xdr:nvSpPr>
      <xdr:spPr>
        <a:xfrm>
          <a:off x="6436463" y="1414455"/>
          <a:ext cx="1469273" cy="652921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6827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365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0479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7303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413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0955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197782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4606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456827" rtl="0" eaLnBrk="1" latinLnBrk="0" hangingPunct="1"/>
          <a:r>
            <a:rPr lang="en-US" sz="1100" kern="1200">
              <a:solidFill>
                <a:schemeClr val="tx1"/>
              </a:solidFill>
              <a:latin typeface="+mn-lt"/>
              <a:ea typeface="+mn-ea"/>
              <a:cs typeface="+mn-cs"/>
            </a:rPr>
            <a:t>What containment</a:t>
          </a:r>
          <a:r>
            <a:rPr lang="en-US" sz="1100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 s</a:t>
          </a:r>
          <a:r>
            <a:rPr lang="en-US" sz="1100" kern="1200">
              <a:solidFill>
                <a:schemeClr val="tx1"/>
              </a:solidFill>
              <a:latin typeface="+mn-lt"/>
              <a:ea typeface="+mn-ea"/>
              <a:cs typeface="+mn-cs"/>
            </a:rPr>
            <a:t>teps  are needed to contain the issue?</a:t>
          </a:r>
        </a:p>
      </xdr:txBody>
    </xdr:sp>
    <xdr:clientData/>
  </xdr:twoCellAnchor>
  <xdr:twoCellAnchor>
    <xdr:from>
      <xdr:col>17</xdr:col>
      <xdr:colOff>375281</xdr:colOff>
      <xdr:row>10</xdr:row>
      <xdr:rowOff>61340</xdr:rowOff>
    </xdr:from>
    <xdr:to>
      <xdr:col>20</xdr:col>
      <xdr:colOff>72904</xdr:colOff>
      <xdr:row>14</xdr:row>
      <xdr:rowOff>64770</xdr:rowOff>
    </xdr:to>
    <xdr:sp macro="" textlink="">
      <xdr:nvSpPr>
        <xdr:cNvPr id="9" name="Rectangle 8">
          <a:extLst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C71F845C-FCB1-43EF-AAA1-6586C50E0754}"/>
            </a:ext>
          </a:extLst>
        </xdr:cNvPr>
        <xdr:cNvSpPr/>
      </xdr:nvSpPr>
      <xdr:spPr>
        <a:xfrm>
          <a:off x="10414631" y="1680590"/>
          <a:ext cx="1469273" cy="651130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6827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365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0479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7303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413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0955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197782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4606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456827" rtl="0" eaLnBrk="1" latinLnBrk="0" hangingPunct="1"/>
          <a:r>
            <a:rPr lang="en-US" sz="1100" kern="1200">
              <a:solidFill>
                <a:schemeClr val="tx1"/>
              </a:solidFill>
              <a:latin typeface="+mn-lt"/>
              <a:ea typeface="+mn-ea"/>
              <a:cs typeface="+mn-cs"/>
            </a:rPr>
            <a:t>What is the Root Cause of the issue?</a:t>
          </a:r>
        </a:p>
      </xdr:txBody>
    </xdr:sp>
    <xdr:clientData/>
  </xdr:twoCellAnchor>
  <xdr:twoCellAnchor>
    <xdr:from>
      <xdr:col>17</xdr:col>
      <xdr:colOff>379091</xdr:colOff>
      <xdr:row>15</xdr:row>
      <xdr:rowOff>29773</xdr:rowOff>
    </xdr:from>
    <xdr:to>
      <xdr:col>20</xdr:col>
      <xdr:colOff>76714</xdr:colOff>
      <xdr:row>19</xdr:row>
      <xdr:rowOff>41910</xdr:rowOff>
    </xdr:to>
    <xdr:sp macro="" textlink="">
      <xdr:nvSpPr>
        <xdr:cNvPr id="10" name="Rectangle 9">
          <a:extLst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8592E2FD-7387-462F-A076-1266DDD5C674}"/>
            </a:ext>
          </a:extLst>
        </xdr:cNvPr>
        <xdr:cNvSpPr/>
      </xdr:nvSpPr>
      <xdr:spPr>
        <a:xfrm>
          <a:off x="10418441" y="2458648"/>
          <a:ext cx="1469273" cy="659837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6827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365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0479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7303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413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0955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197782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4606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456827" rtl="0" eaLnBrk="1" latinLnBrk="0" hangingPunct="1"/>
          <a:r>
            <a:rPr lang="en-US" sz="1100" kern="1200">
              <a:solidFill>
                <a:schemeClr val="tx1"/>
              </a:solidFill>
              <a:latin typeface="+mn-lt"/>
              <a:ea typeface="+mn-ea"/>
              <a:cs typeface="+mn-cs"/>
            </a:rPr>
            <a:t>What is the </a:t>
          </a:r>
        </a:p>
        <a:p>
          <a:pPr marL="0" indent="0" algn="ctr" defTabSz="456827" rtl="0" eaLnBrk="1" latinLnBrk="0" hangingPunct="1"/>
          <a:r>
            <a:rPr lang="en-US" sz="1100" kern="1200">
              <a:solidFill>
                <a:schemeClr val="tx1"/>
              </a:solidFill>
              <a:latin typeface="+mn-lt"/>
              <a:ea typeface="+mn-ea"/>
              <a:cs typeface="+mn-cs"/>
            </a:rPr>
            <a:t>corrective action?</a:t>
          </a:r>
        </a:p>
      </xdr:txBody>
    </xdr:sp>
    <xdr:clientData/>
  </xdr:twoCellAnchor>
  <xdr:twoCellAnchor>
    <xdr:from>
      <xdr:col>17</xdr:col>
      <xdr:colOff>371471</xdr:colOff>
      <xdr:row>25</xdr:row>
      <xdr:rowOff>52632</xdr:rowOff>
    </xdr:from>
    <xdr:to>
      <xdr:col>20</xdr:col>
      <xdr:colOff>69094</xdr:colOff>
      <xdr:row>29</xdr:row>
      <xdr:rowOff>57853</xdr:rowOff>
    </xdr:to>
    <xdr:sp macro="" textlink="">
      <xdr:nvSpPr>
        <xdr:cNvPr id="11" name="Rectangle 10">
          <a:extLst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BF55E488-7BDB-4718-9D21-5031B10C09FE}"/>
            </a:ext>
          </a:extLst>
        </xdr:cNvPr>
        <xdr:cNvSpPr/>
      </xdr:nvSpPr>
      <xdr:spPr>
        <a:xfrm>
          <a:off x="10410821" y="4100757"/>
          <a:ext cx="1469273" cy="652921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6827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365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0479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7303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413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0955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197782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4606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456827" rtl="0" eaLnBrk="1" latinLnBrk="0" hangingPunct="1"/>
          <a:r>
            <a:rPr lang="en-US" sz="1100" kern="1200">
              <a:solidFill>
                <a:schemeClr val="tx1"/>
              </a:solidFill>
              <a:latin typeface="+mn-lt"/>
              <a:ea typeface="+mn-ea"/>
              <a:cs typeface="+mn-cs"/>
            </a:rPr>
            <a:t>When can I see the verified results?</a:t>
          </a:r>
        </a:p>
      </xdr:txBody>
    </xdr:sp>
    <xdr:clientData/>
  </xdr:twoCellAnchor>
  <xdr:twoCellAnchor>
    <xdr:from>
      <xdr:col>10</xdr:col>
      <xdr:colOff>295276</xdr:colOff>
      <xdr:row>17</xdr:row>
      <xdr:rowOff>121093</xdr:rowOff>
    </xdr:from>
    <xdr:to>
      <xdr:col>13</xdr:col>
      <xdr:colOff>323850</xdr:colOff>
      <xdr:row>25</xdr:row>
      <xdr:rowOff>12004</xdr:rowOff>
    </xdr:to>
    <xdr:sp macro="" textlink="">
      <xdr:nvSpPr>
        <xdr:cNvPr id="12" name="Flowchart: Decision 11"/>
        <xdr:cNvSpPr/>
      </xdr:nvSpPr>
      <xdr:spPr>
        <a:xfrm>
          <a:off x="6200776" y="2873818"/>
          <a:ext cx="1800224" cy="1186311"/>
        </a:xfrm>
        <a:prstGeom prst="flowChartDecision">
          <a:avLst/>
        </a:prstGeom>
        <a:solidFill>
          <a:srgbClr val="FFFFCC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6827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365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0479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7303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413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0955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197782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4606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>
              <a:solidFill>
                <a:schemeClr val="tx1"/>
              </a:solidFill>
            </a:rPr>
            <a:t>Are any Customers at risk?</a:t>
          </a:r>
        </a:p>
      </xdr:txBody>
    </xdr:sp>
    <xdr:clientData/>
  </xdr:twoCellAnchor>
  <xdr:twoCellAnchor>
    <xdr:from>
      <xdr:col>3</xdr:col>
      <xdr:colOff>57150</xdr:colOff>
      <xdr:row>10</xdr:row>
      <xdr:rowOff>111316</xdr:rowOff>
    </xdr:from>
    <xdr:to>
      <xdr:col>15</xdr:col>
      <xdr:colOff>68580</xdr:colOff>
      <xdr:row>31</xdr:row>
      <xdr:rowOff>55245</xdr:rowOff>
    </xdr:to>
    <xdr:cxnSp macro="">
      <xdr:nvCxnSpPr>
        <xdr:cNvPr id="13" name="Elbow Connector 12"/>
        <xdr:cNvCxnSpPr>
          <a:stCxn id="5" idx="1"/>
          <a:endCxn id="16" idx="2"/>
        </xdr:cNvCxnSpPr>
      </xdr:nvCxnSpPr>
      <xdr:spPr>
        <a:xfrm rot="10800000" flipH="1" flipV="1">
          <a:off x="1828800" y="1730566"/>
          <a:ext cx="7098030" cy="3344354"/>
        </a:xfrm>
        <a:prstGeom prst="bentConnector3">
          <a:avLst>
            <a:gd name="adj1" fmla="val -3221"/>
          </a:avLst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571499</xdr:colOff>
      <xdr:row>10</xdr:row>
      <xdr:rowOff>111316</xdr:rowOff>
    </xdr:from>
    <xdr:to>
      <xdr:col>10</xdr:col>
      <xdr:colOff>295276</xdr:colOff>
      <xdr:row>21</xdr:row>
      <xdr:rowOff>66549</xdr:rowOff>
    </xdr:to>
    <xdr:cxnSp macro="">
      <xdr:nvCxnSpPr>
        <xdr:cNvPr id="14" name="Elbow Connector 13"/>
        <xdr:cNvCxnSpPr>
          <a:stCxn id="5" idx="3"/>
          <a:endCxn id="12" idx="1"/>
        </xdr:cNvCxnSpPr>
      </xdr:nvCxnSpPr>
      <xdr:spPr>
        <a:xfrm>
          <a:off x="3524249" y="1730566"/>
          <a:ext cx="2676527" cy="1736408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14288</xdr:colOff>
      <xdr:row>10</xdr:row>
      <xdr:rowOff>121666</xdr:rowOff>
    </xdr:from>
    <xdr:to>
      <xdr:col>13</xdr:col>
      <xdr:colOff>228586</xdr:colOff>
      <xdr:row>17</xdr:row>
      <xdr:rowOff>121093</xdr:rowOff>
    </xdr:to>
    <xdr:cxnSp macro="">
      <xdr:nvCxnSpPr>
        <xdr:cNvPr id="15" name="Elbow Connector 14"/>
        <xdr:cNvCxnSpPr>
          <a:stCxn id="12" idx="0"/>
          <a:endCxn id="8" idx="3"/>
        </xdr:cNvCxnSpPr>
      </xdr:nvCxnSpPr>
      <xdr:spPr>
        <a:xfrm rot="5400000" flipH="1" flipV="1">
          <a:off x="6936861" y="1904943"/>
          <a:ext cx="1132902" cy="804848"/>
        </a:xfrm>
        <a:prstGeom prst="bentConnector4">
          <a:avLst>
            <a:gd name="adj1" fmla="val 35592"/>
            <a:gd name="adj2" fmla="val 128403"/>
          </a:avLst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68580</xdr:colOff>
      <xdr:row>29</xdr:row>
      <xdr:rowOff>72390</xdr:rowOff>
    </xdr:from>
    <xdr:to>
      <xdr:col>16</xdr:col>
      <xdr:colOff>60960</xdr:colOff>
      <xdr:row>33</xdr:row>
      <xdr:rowOff>38100</xdr:rowOff>
    </xdr:to>
    <xdr:sp macro="" textlink="">
      <xdr:nvSpPr>
        <xdr:cNvPr id="16" name="Oval 15"/>
        <xdr:cNvSpPr/>
      </xdr:nvSpPr>
      <xdr:spPr bwMode="auto">
        <a:xfrm>
          <a:off x="8926830" y="4768215"/>
          <a:ext cx="582930" cy="613410"/>
        </a:xfrm>
        <a:prstGeom prst="ellipse">
          <a:avLst/>
        </a:prstGeom>
        <a:solidFill>
          <a:schemeClr val="accent2">
            <a:lumMod val="20000"/>
            <a:lumOff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US" sz="1100"/>
            <a:t>STOP</a:t>
          </a:r>
        </a:p>
      </xdr:txBody>
    </xdr:sp>
    <xdr:clientData/>
  </xdr:twoCellAnchor>
  <xdr:twoCellAnchor>
    <xdr:from>
      <xdr:col>13</xdr:col>
      <xdr:colOff>323850</xdr:colOff>
      <xdr:row>10</xdr:row>
      <xdr:rowOff>61340</xdr:rowOff>
    </xdr:from>
    <xdr:to>
      <xdr:col>18</xdr:col>
      <xdr:colOff>519368</xdr:colOff>
      <xdr:row>21</xdr:row>
      <xdr:rowOff>66549</xdr:rowOff>
    </xdr:to>
    <xdr:cxnSp macro="">
      <xdr:nvCxnSpPr>
        <xdr:cNvPr id="17" name="Elbow Connector 16"/>
        <xdr:cNvCxnSpPr>
          <a:stCxn id="12" idx="3"/>
          <a:endCxn id="9" idx="0"/>
        </xdr:cNvCxnSpPr>
      </xdr:nvCxnSpPr>
      <xdr:spPr>
        <a:xfrm flipV="1">
          <a:off x="8001000" y="1680590"/>
          <a:ext cx="3148268" cy="1786384"/>
        </a:xfrm>
        <a:prstGeom prst="bentConnector4">
          <a:avLst>
            <a:gd name="adj1" fmla="val 38333"/>
            <a:gd name="adj2" fmla="val 112797"/>
          </a:avLst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1</xdr:row>
      <xdr:rowOff>26670</xdr:rowOff>
    </xdr:from>
    <xdr:to>
      <xdr:col>1</xdr:col>
      <xdr:colOff>297180</xdr:colOff>
      <xdr:row>4</xdr:row>
      <xdr:rowOff>148590</xdr:rowOff>
    </xdr:to>
    <xdr:sp macro="" textlink="">
      <xdr:nvSpPr>
        <xdr:cNvPr id="18" name="Oval 17"/>
        <xdr:cNvSpPr/>
      </xdr:nvSpPr>
      <xdr:spPr bwMode="auto">
        <a:xfrm>
          <a:off x="304800" y="188595"/>
          <a:ext cx="582930" cy="607695"/>
        </a:xfrm>
        <a:prstGeom prst="ellipse">
          <a:avLst/>
        </a:prstGeom>
        <a:solidFill>
          <a:schemeClr val="accent3">
            <a:lumMod val="40000"/>
            <a:lumOff val="6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US" sz="1100"/>
            <a:t>START</a:t>
          </a:r>
        </a:p>
      </xdr:txBody>
    </xdr:sp>
    <xdr:clientData/>
  </xdr:twoCellAnchor>
  <xdr:twoCellAnchor>
    <xdr:from>
      <xdr:col>1</xdr:col>
      <xdr:colOff>297180</xdr:colOff>
      <xdr:row>3</xdr:row>
      <xdr:rowOff>6668</xdr:rowOff>
    </xdr:from>
    <xdr:to>
      <xdr:col>4</xdr:col>
      <xdr:colOff>314325</xdr:colOff>
      <xdr:row>7</xdr:row>
      <xdr:rowOff>6793</xdr:rowOff>
    </xdr:to>
    <xdr:cxnSp macro="">
      <xdr:nvCxnSpPr>
        <xdr:cNvPr id="19" name="Elbow Connector 18"/>
        <xdr:cNvCxnSpPr>
          <a:stCxn id="18" idx="6"/>
          <a:endCxn id="5" idx="0"/>
        </xdr:cNvCxnSpPr>
      </xdr:nvCxnSpPr>
      <xdr:spPr>
        <a:xfrm>
          <a:off x="887730" y="492443"/>
          <a:ext cx="1788795" cy="647825"/>
        </a:xfrm>
        <a:prstGeom prst="bentConnector2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323388</xdr:colOff>
      <xdr:row>19</xdr:row>
      <xdr:rowOff>52513</xdr:rowOff>
    </xdr:from>
    <xdr:to>
      <xdr:col>14</xdr:col>
      <xdr:colOff>171449</xdr:colOff>
      <xdr:row>21</xdr:row>
      <xdr:rowOff>47870</xdr:rowOff>
    </xdr:to>
    <xdr:sp macro="" textlink="">
      <xdr:nvSpPr>
        <xdr:cNvPr id="20" name="TextBox 19"/>
        <xdr:cNvSpPr txBox="1"/>
      </xdr:nvSpPr>
      <xdr:spPr>
        <a:xfrm>
          <a:off x="8000538" y="3129088"/>
          <a:ext cx="438611" cy="31920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6827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3651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0479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7303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4131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0955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197782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4606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/>
            <a:t>NO</a:t>
          </a:r>
        </a:p>
      </xdr:txBody>
    </xdr:sp>
    <xdr:clientData/>
  </xdr:twoCellAnchor>
  <xdr:twoCellAnchor>
    <xdr:from>
      <xdr:col>12</xdr:col>
      <xdr:colOff>213381</xdr:colOff>
      <xdr:row>16</xdr:row>
      <xdr:rowOff>75373</xdr:rowOff>
    </xdr:from>
    <xdr:to>
      <xdr:col>13</xdr:col>
      <xdr:colOff>61442</xdr:colOff>
      <xdr:row>18</xdr:row>
      <xdr:rowOff>70730</xdr:rowOff>
    </xdr:to>
    <xdr:sp macro="" textlink="">
      <xdr:nvSpPr>
        <xdr:cNvPr id="21" name="TextBox 20"/>
        <xdr:cNvSpPr txBox="1"/>
      </xdr:nvSpPr>
      <xdr:spPr>
        <a:xfrm>
          <a:off x="7299981" y="2666173"/>
          <a:ext cx="438611" cy="31920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6827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3651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0479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7303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4131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0955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197782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4606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/>
            <a:t>YES</a:t>
          </a:r>
        </a:p>
      </xdr:txBody>
    </xdr:sp>
    <xdr:clientData/>
  </xdr:twoCellAnchor>
  <xdr:twoCellAnchor>
    <xdr:from>
      <xdr:col>7</xdr:col>
      <xdr:colOff>259080</xdr:colOff>
      <xdr:row>5</xdr:row>
      <xdr:rowOff>76201</xdr:rowOff>
    </xdr:from>
    <xdr:to>
      <xdr:col>20</xdr:col>
      <xdr:colOff>69094</xdr:colOff>
      <xdr:row>27</xdr:row>
      <xdr:rowOff>55243</xdr:rowOff>
    </xdr:to>
    <xdr:cxnSp macro="">
      <xdr:nvCxnSpPr>
        <xdr:cNvPr id="22" name="Elbow Connector 21">
          <a:extLst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F5C12C1B-47EE-419E-BDF3-B7B050FC6C1C}"/>
            </a:ext>
          </a:extLst>
        </xdr:cNvPr>
        <xdr:cNvCxnSpPr>
          <a:stCxn id="11" idx="3"/>
          <a:endCxn id="25" idx="3"/>
        </xdr:cNvCxnSpPr>
      </xdr:nvCxnSpPr>
      <xdr:spPr>
        <a:xfrm flipH="1" flipV="1">
          <a:off x="4392930" y="885826"/>
          <a:ext cx="7487164" cy="3541392"/>
        </a:xfrm>
        <a:prstGeom prst="bentConnector3">
          <a:avLst>
            <a:gd name="adj1" fmla="val -2955"/>
          </a:avLst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295277</xdr:colOff>
      <xdr:row>10</xdr:row>
      <xdr:rowOff>121666</xdr:rowOff>
    </xdr:from>
    <xdr:to>
      <xdr:col>10</xdr:col>
      <xdr:colOff>530964</xdr:colOff>
      <xdr:row>21</xdr:row>
      <xdr:rowOff>66549</xdr:rowOff>
    </xdr:to>
    <xdr:cxnSp macro="">
      <xdr:nvCxnSpPr>
        <xdr:cNvPr id="23" name="Elbow Connector 22"/>
        <xdr:cNvCxnSpPr>
          <a:stCxn id="8" idx="1"/>
          <a:endCxn id="12" idx="1"/>
        </xdr:cNvCxnSpPr>
      </xdr:nvCxnSpPr>
      <xdr:spPr>
        <a:xfrm rot="10800000" flipV="1">
          <a:off x="6200777" y="1740916"/>
          <a:ext cx="235687" cy="1726058"/>
        </a:xfrm>
        <a:prstGeom prst="bentConnector3">
          <a:avLst>
            <a:gd name="adj1" fmla="val 196993"/>
          </a:avLst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379091</xdr:colOff>
      <xdr:row>20</xdr:row>
      <xdr:rowOff>25963</xdr:rowOff>
    </xdr:from>
    <xdr:to>
      <xdr:col>20</xdr:col>
      <xdr:colOff>76714</xdr:colOff>
      <xdr:row>24</xdr:row>
      <xdr:rowOff>38100</xdr:rowOff>
    </xdr:to>
    <xdr:sp macro="" textlink="">
      <xdr:nvSpPr>
        <xdr:cNvPr id="24" name="Rectangle 23">
          <a:extLst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8592E2FD-7387-462F-A076-1266DDD5C674}"/>
            </a:ext>
          </a:extLst>
        </xdr:cNvPr>
        <xdr:cNvSpPr/>
      </xdr:nvSpPr>
      <xdr:spPr>
        <a:xfrm>
          <a:off x="10418441" y="3264463"/>
          <a:ext cx="1469273" cy="659837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6827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365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0479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7303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413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0955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197782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4606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456827" rtl="0" eaLnBrk="1" latinLnBrk="0" hangingPunct="1"/>
          <a:r>
            <a:rPr lang="en-US" sz="1100" kern="1200">
              <a:solidFill>
                <a:schemeClr val="tx1"/>
              </a:solidFill>
              <a:latin typeface="+mn-lt"/>
              <a:ea typeface="+mn-ea"/>
              <a:cs typeface="+mn-cs"/>
            </a:rPr>
            <a:t>How will the </a:t>
          </a:r>
          <a:r>
            <a:rPr lang="en-US" sz="1100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solution's effectiveness be verified?</a:t>
          </a:r>
          <a:endParaRPr lang="en-US" sz="1100" kern="12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363851</xdr:colOff>
      <xdr:row>4</xdr:row>
      <xdr:rowOff>106681</xdr:rowOff>
    </xdr:from>
    <xdr:to>
      <xdr:col>7</xdr:col>
      <xdr:colOff>259080</xdr:colOff>
      <xdr:row>6</xdr:row>
      <xdr:rowOff>45720</xdr:rowOff>
    </xdr:to>
    <xdr:sp macro="" textlink="">
      <xdr:nvSpPr>
        <xdr:cNvPr id="25" name="Rectangle 24">
          <a:extLst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BF55E488-7BDB-4718-9D21-5031B10C09FE}"/>
            </a:ext>
          </a:extLst>
        </xdr:cNvPr>
        <xdr:cNvSpPr/>
      </xdr:nvSpPr>
      <xdr:spPr>
        <a:xfrm>
          <a:off x="3316601" y="754381"/>
          <a:ext cx="1076329" cy="262889"/>
        </a:xfrm>
        <a:prstGeom prst="rect">
          <a:avLst/>
        </a:prstGeom>
        <a:solidFill>
          <a:srgbClr val="FFFFCC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6827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365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0479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7303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413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0955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197782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4606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456827" rtl="0" eaLnBrk="1" latinLnBrk="0" hangingPunct="1"/>
          <a:r>
            <a:rPr lang="en-US" sz="1100" kern="1200">
              <a:solidFill>
                <a:schemeClr val="tx1"/>
              </a:solidFill>
              <a:latin typeface="+mn-lt"/>
              <a:ea typeface="+mn-ea"/>
              <a:cs typeface="+mn-cs"/>
            </a:rPr>
            <a:t>Verify</a:t>
          </a:r>
          <a:r>
            <a:rPr lang="en-US" sz="1100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en-US" sz="1100" kern="1200">
              <a:solidFill>
                <a:schemeClr val="tx1"/>
              </a:solidFill>
              <a:latin typeface="+mn-lt"/>
              <a:ea typeface="+mn-ea"/>
              <a:cs typeface="+mn-cs"/>
            </a:rPr>
            <a:t>results</a:t>
          </a:r>
        </a:p>
      </xdr:txBody>
    </xdr:sp>
    <xdr:clientData/>
  </xdr:twoCellAnchor>
  <xdr:twoCellAnchor>
    <xdr:from>
      <xdr:col>4</xdr:col>
      <xdr:colOff>314325</xdr:colOff>
      <xdr:row>5</xdr:row>
      <xdr:rowOff>76201</xdr:rowOff>
    </xdr:from>
    <xdr:to>
      <xdr:col>5</xdr:col>
      <xdr:colOff>363851</xdr:colOff>
      <xdr:row>7</xdr:row>
      <xdr:rowOff>6793</xdr:rowOff>
    </xdr:to>
    <xdr:cxnSp macro="">
      <xdr:nvCxnSpPr>
        <xdr:cNvPr id="26" name="Elbow Connector 25">
          <a:extLst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F5C12C1B-47EE-419E-BDF3-B7B050FC6C1C}"/>
            </a:ext>
          </a:extLst>
        </xdr:cNvPr>
        <xdr:cNvCxnSpPr>
          <a:stCxn id="25" idx="1"/>
          <a:endCxn id="5" idx="0"/>
        </xdr:cNvCxnSpPr>
      </xdr:nvCxnSpPr>
      <xdr:spPr>
        <a:xfrm rot="10800000" flipV="1">
          <a:off x="2676525" y="885826"/>
          <a:ext cx="640076" cy="254442"/>
        </a:xfrm>
        <a:prstGeom prst="bentConnector2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</xdr:colOff>
      <xdr:row>8</xdr:row>
      <xdr:rowOff>7620</xdr:rowOff>
    </xdr:from>
    <xdr:to>
      <xdr:col>3</xdr:col>
      <xdr:colOff>387359</xdr:colOff>
      <xdr:row>10</xdr:row>
      <xdr:rowOff>643890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8990" y="2303145"/>
          <a:ext cx="372119" cy="2541270"/>
        </a:xfrm>
        <a:prstGeom prst="rect">
          <a:avLst/>
        </a:prstGeom>
        <a:ln>
          <a:solidFill>
            <a:schemeClr val="bg2">
              <a:lumMod val="50000"/>
            </a:schemeClr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</xdr:row>
      <xdr:rowOff>190499</xdr:rowOff>
    </xdr:from>
    <xdr:to>
      <xdr:col>24</xdr:col>
      <xdr:colOff>383569</xdr:colOff>
      <xdr:row>44</xdr:row>
      <xdr:rowOff>171450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177"/>
        <a:stretch/>
      </xdr:blipFill>
      <xdr:spPr>
        <a:xfrm>
          <a:off x="419100" y="571499"/>
          <a:ext cx="14528194" cy="81724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olicy%20Deployment%202001\2001PD-GRUBER%20JULY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nd Level Matrix"/>
      <sheetName val="2nd Level Bowling Chart"/>
      <sheetName val="ap  Lean Tools BB"/>
      <sheetName val="ap  36 kaizens"/>
      <sheetName val="2 smed, 3 std wrk"/>
      <sheetName val="6 sigma"/>
      <sheetName val="Top Level $ cntrmsr"/>
      <sheetName val="Cntmrs"/>
      <sheetName val="500 KPI"/>
      <sheetName val="Wkly Sales"/>
      <sheetName val="Wkly Bookings"/>
      <sheetName val="OTD"/>
      <sheetName val="DPM"/>
      <sheetName val="%KanBans"/>
      <sheetName val="Close Rate"/>
      <sheetName val="MEV"/>
      <sheetName val="Lea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9">
          <cell r="B19" t="str">
            <v>JAN</v>
          </cell>
          <cell r="C19" t="str">
            <v>FEB</v>
          </cell>
          <cell r="D19" t="str">
            <v>MAR</v>
          </cell>
          <cell r="E19" t="str">
            <v>APR</v>
          </cell>
          <cell r="F19" t="str">
            <v>MAY</v>
          </cell>
          <cell r="G19" t="str">
            <v>JUN</v>
          </cell>
          <cell r="H19" t="str">
            <v>JUL</v>
          </cell>
          <cell r="I19" t="str">
            <v>AUG</v>
          </cell>
          <cell r="J19" t="str">
            <v>SEP</v>
          </cell>
          <cell r="K19" t="str">
            <v>OCT</v>
          </cell>
          <cell r="L19" t="str">
            <v>NOV</v>
          </cell>
          <cell r="M19" t="str">
            <v>DEC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0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0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06"/>
  <sheetViews>
    <sheetView showGridLines="0" tabSelected="1" workbookViewId="0">
      <pane ySplit="6" topLeftCell="A7" activePane="bottomLeft" state="frozen"/>
      <selection activeCell="A4" sqref="A4:D4"/>
      <selection pane="bottomLeft" activeCell="A4" sqref="A4:D4"/>
    </sheetView>
  </sheetViews>
  <sheetFormatPr defaultColWidth="8.85546875" defaultRowHeight="15" x14ac:dyDescent="0.25"/>
  <cols>
    <col min="1" max="1" width="15.140625" style="20" customWidth="1"/>
    <col min="2" max="2" width="42.140625" style="20" customWidth="1"/>
    <col min="3" max="3" width="12.7109375" style="20" customWidth="1"/>
    <col min="4" max="4" width="88.7109375" style="20" customWidth="1"/>
    <col min="5" max="7" width="11.5703125" style="21" bestFit="1" customWidth="1"/>
    <col min="8" max="8" width="8.85546875" style="21"/>
    <col min="9" max="9" width="11.5703125" style="21" bestFit="1" customWidth="1"/>
    <col min="10" max="16384" width="8.85546875" style="22"/>
  </cols>
  <sheetData>
    <row r="1" spans="1:9" ht="5.65" customHeight="1" x14ac:dyDescent="0.25"/>
    <row r="2" spans="1:9" ht="14.45" customHeight="1" x14ac:dyDescent="0.25">
      <c r="A2" s="58" t="s">
        <v>35</v>
      </c>
      <c r="B2" s="59"/>
      <c r="C2" s="59"/>
      <c r="D2" s="60"/>
      <c r="E2" s="23" t="s">
        <v>36</v>
      </c>
      <c r="F2" s="24">
        <v>0.29166666666666702</v>
      </c>
      <c r="I2" s="25"/>
    </row>
    <row r="3" spans="1:9" ht="14.45" customHeight="1" x14ac:dyDescent="0.25">
      <c r="A3" s="58"/>
      <c r="B3" s="59"/>
      <c r="C3" s="59"/>
      <c r="D3" s="60"/>
      <c r="E3" s="23" t="s">
        <v>37</v>
      </c>
      <c r="F3" s="24">
        <v>0.66666666666667196</v>
      </c>
    </row>
    <row r="4" spans="1:9" ht="14.45" customHeight="1" x14ac:dyDescent="0.25">
      <c r="A4" s="61" t="s">
        <v>38</v>
      </c>
      <c r="B4" s="62"/>
      <c r="C4" s="62"/>
      <c r="D4" s="63"/>
      <c r="F4" s="21">
        <v>15</v>
      </c>
    </row>
    <row r="5" spans="1:9" ht="3" customHeight="1" x14ac:dyDescent="0.25">
      <c r="A5" s="26"/>
      <c r="B5" s="26"/>
      <c r="C5" s="26"/>
      <c r="D5" s="26"/>
    </row>
    <row r="6" spans="1:9" x14ac:dyDescent="0.25">
      <c r="A6" s="27" t="s">
        <v>0</v>
      </c>
      <c r="B6" s="28" t="s">
        <v>17</v>
      </c>
      <c r="C6" s="64" t="s">
        <v>18</v>
      </c>
      <c r="D6" s="65"/>
    </row>
    <row r="7" spans="1:9" ht="14.45" customHeight="1" x14ac:dyDescent="0.25">
      <c r="A7" s="29">
        <f>F2</f>
        <v>0.29166666666666702</v>
      </c>
      <c r="B7" s="76" t="s">
        <v>75</v>
      </c>
      <c r="C7" s="56" t="s">
        <v>76</v>
      </c>
      <c r="D7" s="57"/>
      <c r="E7" s="31">
        <v>1</v>
      </c>
      <c r="F7" s="32">
        <v>0.25</v>
      </c>
      <c r="G7" s="31">
        <v>1</v>
      </c>
      <c r="H7" s="21">
        <f>(VLOOKUP(F2,F7:G98,2,FALSE))+1</f>
        <v>4</v>
      </c>
      <c r="I7" s="32">
        <f t="shared" ref="I7:I54" si="0">VLOOKUP(H7,E$7:F$98,2,FALSE)</f>
        <v>0.3125</v>
      </c>
    </row>
    <row r="8" spans="1:9" ht="14.45" customHeight="1" x14ac:dyDescent="0.25">
      <c r="A8" s="29">
        <f t="shared" ref="A8:A45" si="1">A7+C$50</f>
        <v>0.30208333333333365</v>
      </c>
      <c r="B8" s="30"/>
      <c r="C8" s="56"/>
      <c r="D8" s="57"/>
      <c r="E8" s="31">
        <v>2</v>
      </c>
      <c r="F8" s="32">
        <v>0.27083333333333331</v>
      </c>
      <c r="G8" s="31">
        <v>2</v>
      </c>
      <c r="H8" s="21">
        <f>H7+1</f>
        <v>5</v>
      </c>
      <c r="I8" s="32">
        <f t="shared" si="0"/>
        <v>0.33333333333333298</v>
      </c>
    </row>
    <row r="9" spans="1:9" x14ac:dyDescent="0.25">
      <c r="A9" s="29">
        <f t="shared" si="1"/>
        <v>0.31250000000000028</v>
      </c>
      <c r="B9" s="30"/>
      <c r="C9" s="56"/>
      <c r="D9" s="57"/>
      <c r="E9" s="31">
        <v>3</v>
      </c>
      <c r="F9" s="33">
        <v>0.29166666666666702</v>
      </c>
      <c r="G9" s="31">
        <v>3</v>
      </c>
      <c r="H9" s="21">
        <f t="shared" ref="H9:H54" si="2">H8+1</f>
        <v>6</v>
      </c>
      <c r="I9" s="32">
        <f t="shared" si="0"/>
        <v>0.35416666666666702</v>
      </c>
    </row>
    <row r="10" spans="1:9" x14ac:dyDescent="0.25">
      <c r="A10" s="29">
        <f t="shared" si="1"/>
        <v>0.32291666666666691</v>
      </c>
      <c r="B10" s="30"/>
      <c r="C10" s="56"/>
      <c r="D10" s="57"/>
      <c r="E10" s="31">
        <v>4</v>
      </c>
      <c r="F10" s="32">
        <v>0.3125</v>
      </c>
      <c r="G10" s="31">
        <v>4</v>
      </c>
      <c r="H10" s="21">
        <f t="shared" si="2"/>
        <v>7</v>
      </c>
      <c r="I10" s="32">
        <f t="shared" si="0"/>
        <v>0.375</v>
      </c>
    </row>
    <row r="11" spans="1:9" ht="15" customHeight="1" x14ac:dyDescent="0.25">
      <c r="A11" s="29">
        <f t="shared" si="1"/>
        <v>0.33333333333333354</v>
      </c>
      <c r="B11" s="30" t="s">
        <v>39</v>
      </c>
      <c r="C11" s="56" t="s">
        <v>76</v>
      </c>
      <c r="D11" s="57"/>
      <c r="E11" s="31">
        <v>5</v>
      </c>
      <c r="F11" s="33">
        <v>0.33333333333333298</v>
      </c>
      <c r="G11" s="31">
        <v>5</v>
      </c>
      <c r="H11" s="21">
        <f t="shared" si="2"/>
        <v>8</v>
      </c>
      <c r="I11" s="32">
        <f t="shared" si="0"/>
        <v>0.39583333333333298</v>
      </c>
    </row>
    <row r="12" spans="1:9" ht="15" customHeight="1" x14ac:dyDescent="0.25">
      <c r="A12" s="29">
        <f t="shared" si="1"/>
        <v>0.34375000000000017</v>
      </c>
      <c r="B12" s="30" t="s">
        <v>40</v>
      </c>
      <c r="C12" s="56" t="s">
        <v>41</v>
      </c>
      <c r="D12" s="57"/>
      <c r="E12" s="31">
        <v>6</v>
      </c>
      <c r="F12" s="32">
        <v>0.35416666666666702</v>
      </c>
      <c r="G12" s="31">
        <v>6</v>
      </c>
      <c r="H12" s="21">
        <f t="shared" si="2"/>
        <v>9</v>
      </c>
      <c r="I12" s="32">
        <f t="shared" si="0"/>
        <v>0.41666666666666702</v>
      </c>
    </row>
    <row r="13" spans="1:9" x14ac:dyDescent="0.25">
      <c r="A13" s="29">
        <f t="shared" si="1"/>
        <v>0.3541666666666668</v>
      </c>
      <c r="B13" s="30"/>
      <c r="C13" s="56"/>
      <c r="D13" s="57"/>
      <c r="E13" s="31">
        <v>7</v>
      </c>
      <c r="F13" s="33">
        <v>0.375</v>
      </c>
      <c r="G13" s="31">
        <v>7</v>
      </c>
      <c r="H13" s="21">
        <f t="shared" si="2"/>
        <v>10</v>
      </c>
      <c r="I13" s="32">
        <f t="shared" si="0"/>
        <v>0.4375</v>
      </c>
    </row>
    <row r="14" spans="1:9" x14ac:dyDescent="0.25">
      <c r="A14" s="29">
        <f t="shared" si="1"/>
        <v>0.36458333333333343</v>
      </c>
      <c r="B14" s="30"/>
      <c r="C14" s="56"/>
      <c r="D14" s="57"/>
      <c r="E14" s="31">
        <v>8</v>
      </c>
      <c r="F14" s="32">
        <v>0.39583333333333298</v>
      </c>
      <c r="G14" s="31">
        <v>8</v>
      </c>
      <c r="H14" s="21">
        <f t="shared" si="2"/>
        <v>11</v>
      </c>
      <c r="I14" s="32">
        <f t="shared" si="0"/>
        <v>0.45833333333333298</v>
      </c>
    </row>
    <row r="15" spans="1:9" x14ac:dyDescent="0.25">
      <c r="A15" s="29">
        <f t="shared" si="1"/>
        <v>0.37500000000000006</v>
      </c>
      <c r="B15" s="30" t="s">
        <v>39</v>
      </c>
      <c r="C15" s="56" t="s">
        <v>76</v>
      </c>
      <c r="D15" s="57"/>
      <c r="E15" s="31">
        <v>9</v>
      </c>
      <c r="F15" s="33">
        <v>0.41666666666666702</v>
      </c>
      <c r="G15" s="31">
        <v>9</v>
      </c>
      <c r="H15" s="21">
        <f t="shared" si="2"/>
        <v>12</v>
      </c>
      <c r="I15" s="32">
        <f t="shared" si="0"/>
        <v>0.47916666666666602</v>
      </c>
    </row>
    <row r="16" spans="1:9" x14ac:dyDescent="0.25">
      <c r="A16" s="29">
        <f t="shared" si="1"/>
        <v>0.38541666666666669</v>
      </c>
      <c r="B16" s="30"/>
      <c r="C16" s="56"/>
      <c r="D16" s="57"/>
      <c r="E16" s="31">
        <v>10</v>
      </c>
      <c r="F16" s="32">
        <v>0.4375</v>
      </c>
      <c r="G16" s="31">
        <v>10</v>
      </c>
      <c r="H16" s="21">
        <f t="shared" si="2"/>
        <v>13</v>
      </c>
      <c r="I16" s="32">
        <f t="shared" si="0"/>
        <v>0.5</v>
      </c>
    </row>
    <row r="17" spans="1:9" x14ac:dyDescent="0.25">
      <c r="A17" s="29">
        <f t="shared" si="1"/>
        <v>0.39583333333333331</v>
      </c>
      <c r="B17" s="30"/>
      <c r="C17" s="56"/>
      <c r="D17" s="57"/>
      <c r="E17" s="31">
        <v>11</v>
      </c>
      <c r="F17" s="33">
        <v>0.45833333333333298</v>
      </c>
      <c r="G17" s="31">
        <v>11</v>
      </c>
      <c r="H17" s="21">
        <f t="shared" si="2"/>
        <v>14</v>
      </c>
      <c r="I17" s="32">
        <f t="shared" si="0"/>
        <v>0.52083333333333404</v>
      </c>
    </row>
    <row r="18" spans="1:9" x14ac:dyDescent="0.25">
      <c r="A18" s="29">
        <f t="shared" si="1"/>
        <v>0.40624999999999994</v>
      </c>
      <c r="B18" s="30"/>
      <c r="C18" s="56"/>
      <c r="D18" s="57"/>
      <c r="E18" s="31">
        <v>12</v>
      </c>
      <c r="F18" s="32">
        <v>0.47916666666666602</v>
      </c>
      <c r="G18" s="31">
        <v>12</v>
      </c>
      <c r="H18" s="21">
        <f t="shared" si="2"/>
        <v>15</v>
      </c>
      <c r="I18" s="32">
        <f t="shared" si="0"/>
        <v>0.54166666666666796</v>
      </c>
    </row>
    <row r="19" spans="1:9" x14ac:dyDescent="0.25">
      <c r="A19" s="29">
        <f t="shared" si="1"/>
        <v>0.41666666666666657</v>
      </c>
      <c r="B19" s="30" t="s">
        <v>39</v>
      </c>
      <c r="C19" s="56" t="s">
        <v>76</v>
      </c>
      <c r="D19" s="57"/>
      <c r="E19" s="31">
        <v>13</v>
      </c>
      <c r="F19" s="33">
        <v>0.5</v>
      </c>
      <c r="G19" s="31">
        <v>13</v>
      </c>
      <c r="H19" s="21">
        <f t="shared" si="2"/>
        <v>16</v>
      </c>
      <c r="I19" s="32">
        <f t="shared" si="0"/>
        <v>0.562500000000002</v>
      </c>
    </row>
    <row r="20" spans="1:9" x14ac:dyDescent="0.25">
      <c r="A20" s="29">
        <f t="shared" si="1"/>
        <v>0.4270833333333332</v>
      </c>
      <c r="B20" s="30"/>
      <c r="C20" s="56"/>
      <c r="D20" s="57"/>
      <c r="E20" s="31">
        <v>14</v>
      </c>
      <c r="F20" s="32">
        <v>0.52083333333333404</v>
      </c>
      <c r="G20" s="31">
        <v>14</v>
      </c>
      <c r="H20" s="21">
        <f t="shared" si="2"/>
        <v>17</v>
      </c>
      <c r="I20" s="32">
        <f t="shared" si="0"/>
        <v>0.58333333333333603</v>
      </c>
    </row>
    <row r="21" spans="1:9" x14ac:dyDescent="0.25">
      <c r="A21" s="29">
        <f t="shared" si="1"/>
        <v>0.43749999999999983</v>
      </c>
      <c r="B21" s="30"/>
      <c r="C21" s="56"/>
      <c r="D21" s="57"/>
      <c r="E21" s="31">
        <v>15</v>
      </c>
      <c r="F21" s="33">
        <v>0.54166666666666796</v>
      </c>
      <c r="G21" s="31">
        <v>15</v>
      </c>
      <c r="H21" s="21">
        <f t="shared" si="2"/>
        <v>18</v>
      </c>
      <c r="I21" s="32">
        <f t="shared" si="0"/>
        <v>0.60416666666666996</v>
      </c>
    </row>
    <row r="22" spans="1:9" x14ac:dyDescent="0.25">
      <c r="A22" s="29">
        <f t="shared" si="1"/>
        <v>0.44791666666666646</v>
      </c>
      <c r="B22" s="30"/>
      <c r="C22" s="56"/>
      <c r="D22" s="57"/>
      <c r="E22" s="31">
        <v>16</v>
      </c>
      <c r="F22" s="32">
        <v>0.562500000000002</v>
      </c>
      <c r="G22" s="31">
        <v>16</v>
      </c>
      <c r="H22" s="21">
        <f t="shared" si="2"/>
        <v>19</v>
      </c>
      <c r="I22" s="32">
        <f t="shared" si="0"/>
        <v>0.625000000000004</v>
      </c>
    </row>
    <row r="23" spans="1:9" ht="15" customHeight="1" x14ac:dyDescent="0.25">
      <c r="A23" s="29">
        <f t="shared" si="1"/>
        <v>0.45833333333333309</v>
      </c>
      <c r="B23" s="30" t="s">
        <v>39</v>
      </c>
      <c r="C23" s="77" t="s">
        <v>76</v>
      </c>
      <c r="D23" s="57"/>
      <c r="E23" s="31">
        <v>17</v>
      </c>
      <c r="F23" s="33">
        <v>0.58333333333333603</v>
      </c>
      <c r="G23" s="31">
        <v>17</v>
      </c>
      <c r="H23" s="21">
        <f t="shared" si="2"/>
        <v>20</v>
      </c>
      <c r="I23" s="32">
        <f t="shared" si="0"/>
        <v>0.64583333333333803</v>
      </c>
    </row>
    <row r="24" spans="1:9" x14ac:dyDescent="0.25">
      <c r="A24" s="29">
        <f t="shared" si="1"/>
        <v>0.46874999999999972</v>
      </c>
      <c r="B24" s="30" t="s">
        <v>40</v>
      </c>
      <c r="C24" s="56"/>
      <c r="D24" s="57"/>
      <c r="E24" s="31">
        <v>18</v>
      </c>
      <c r="F24" s="32">
        <v>0.60416666666666996</v>
      </c>
      <c r="G24" s="31">
        <v>18</v>
      </c>
      <c r="H24" s="21">
        <f t="shared" si="2"/>
        <v>21</v>
      </c>
      <c r="I24" s="32">
        <f t="shared" si="0"/>
        <v>0.66666666666667196</v>
      </c>
    </row>
    <row r="25" spans="1:9" x14ac:dyDescent="0.25">
      <c r="A25" s="29">
        <f t="shared" si="1"/>
        <v>0.47916666666666635</v>
      </c>
      <c r="B25" s="30"/>
      <c r="C25" s="56"/>
      <c r="D25" s="57"/>
      <c r="E25" s="31">
        <v>19</v>
      </c>
      <c r="F25" s="33">
        <v>0.625000000000004</v>
      </c>
      <c r="G25" s="31">
        <v>19</v>
      </c>
      <c r="H25" s="21">
        <f t="shared" si="2"/>
        <v>22</v>
      </c>
      <c r="I25" s="32">
        <f t="shared" si="0"/>
        <v>0.687500000000006</v>
      </c>
    </row>
    <row r="26" spans="1:9" x14ac:dyDescent="0.25">
      <c r="A26" s="29">
        <f t="shared" si="1"/>
        <v>0.48958333333333298</v>
      </c>
      <c r="B26" s="30"/>
      <c r="C26" s="56"/>
      <c r="D26" s="57"/>
      <c r="E26" s="31">
        <v>20</v>
      </c>
      <c r="F26" s="32">
        <v>0.64583333333333803</v>
      </c>
      <c r="G26" s="31">
        <v>20</v>
      </c>
      <c r="H26" s="21">
        <f t="shared" si="2"/>
        <v>23</v>
      </c>
      <c r="I26" s="32">
        <f t="shared" si="0"/>
        <v>0.70833333333334003</v>
      </c>
    </row>
    <row r="27" spans="1:9" x14ac:dyDescent="0.25">
      <c r="A27" s="29">
        <f t="shared" si="1"/>
        <v>0.49999999999999961</v>
      </c>
      <c r="B27" s="30" t="s">
        <v>39</v>
      </c>
      <c r="C27" s="56" t="s">
        <v>76</v>
      </c>
      <c r="D27" s="57"/>
      <c r="E27" s="31">
        <v>21</v>
      </c>
      <c r="F27" s="33">
        <v>0.66666666666667196</v>
      </c>
      <c r="G27" s="31">
        <v>21</v>
      </c>
      <c r="H27" s="21">
        <f t="shared" si="2"/>
        <v>24</v>
      </c>
      <c r="I27" s="32">
        <f t="shared" si="0"/>
        <v>0.72916666666667396</v>
      </c>
    </row>
    <row r="28" spans="1:9" ht="15" customHeight="1" x14ac:dyDescent="0.25">
      <c r="A28" s="29">
        <f t="shared" si="1"/>
        <v>0.5104166666666663</v>
      </c>
      <c r="B28" s="30" t="s">
        <v>40</v>
      </c>
      <c r="C28" s="56" t="s">
        <v>41</v>
      </c>
      <c r="D28" s="57"/>
      <c r="E28" s="31">
        <v>22</v>
      </c>
      <c r="F28" s="32">
        <v>0.687500000000006</v>
      </c>
      <c r="G28" s="31">
        <v>22</v>
      </c>
      <c r="H28" s="21">
        <f t="shared" si="2"/>
        <v>25</v>
      </c>
      <c r="I28" s="32">
        <f t="shared" si="0"/>
        <v>0.75000000000000799</v>
      </c>
    </row>
    <row r="29" spans="1:9" x14ac:dyDescent="0.25">
      <c r="A29" s="29">
        <f t="shared" si="1"/>
        <v>0.52083333333333293</v>
      </c>
      <c r="B29" s="30"/>
      <c r="C29" s="56"/>
      <c r="D29" s="57"/>
      <c r="E29" s="31">
        <v>23</v>
      </c>
      <c r="F29" s="33">
        <v>0.70833333333334003</v>
      </c>
      <c r="G29" s="31">
        <v>23</v>
      </c>
      <c r="H29" s="21">
        <f t="shared" si="2"/>
        <v>26</v>
      </c>
      <c r="I29" s="32">
        <f t="shared" si="0"/>
        <v>0.77083333333334203</v>
      </c>
    </row>
    <row r="30" spans="1:9" x14ac:dyDescent="0.25">
      <c r="A30" s="29">
        <f t="shared" si="1"/>
        <v>0.53124999999999956</v>
      </c>
      <c r="B30" s="30"/>
      <c r="C30" s="56"/>
      <c r="D30" s="57"/>
      <c r="E30" s="31">
        <v>24</v>
      </c>
      <c r="F30" s="32">
        <v>0.72916666666667396</v>
      </c>
      <c r="G30" s="31">
        <v>24</v>
      </c>
      <c r="H30" s="21">
        <f t="shared" si="2"/>
        <v>27</v>
      </c>
      <c r="I30" s="32">
        <f t="shared" si="0"/>
        <v>0.79166666666667596</v>
      </c>
    </row>
    <row r="31" spans="1:9" x14ac:dyDescent="0.25">
      <c r="A31" s="29">
        <f t="shared" si="1"/>
        <v>0.54166666666666619</v>
      </c>
      <c r="B31" s="30" t="s">
        <v>39</v>
      </c>
      <c r="C31" s="56" t="s">
        <v>76</v>
      </c>
      <c r="D31" s="57"/>
      <c r="E31" s="31">
        <v>25</v>
      </c>
      <c r="F31" s="33">
        <v>0.75000000000000799</v>
      </c>
      <c r="G31" s="31">
        <v>25</v>
      </c>
      <c r="H31" s="21">
        <f t="shared" si="2"/>
        <v>28</v>
      </c>
      <c r="I31" s="32">
        <f t="shared" si="0"/>
        <v>0.81250000000000999</v>
      </c>
    </row>
    <row r="32" spans="1:9" x14ac:dyDescent="0.25">
      <c r="A32" s="29">
        <f t="shared" si="1"/>
        <v>0.55208333333333282</v>
      </c>
      <c r="B32" s="30"/>
      <c r="C32" s="56"/>
      <c r="D32" s="57"/>
      <c r="E32" s="31">
        <v>26</v>
      </c>
      <c r="F32" s="32">
        <v>0.77083333333334203</v>
      </c>
      <c r="G32" s="31">
        <v>26</v>
      </c>
      <c r="H32" s="21">
        <f t="shared" si="2"/>
        <v>29</v>
      </c>
      <c r="I32" s="32">
        <f t="shared" si="0"/>
        <v>0.83333333333334403</v>
      </c>
    </row>
    <row r="33" spans="1:9" x14ac:dyDescent="0.25">
      <c r="A33" s="29">
        <f t="shared" si="1"/>
        <v>0.56249999999999944</v>
      </c>
      <c r="B33" s="30"/>
      <c r="C33" s="56"/>
      <c r="D33" s="57"/>
      <c r="E33" s="31">
        <v>27</v>
      </c>
      <c r="F33" s="33">
        <v>0.79166666666667596</v>
      </c>
      <c r="G33" s="31">
        <v>27</v>
      </c>
      <c r="H33" s="21">
        <f t="shared" si="2"/>
        <v>30</v>
      </c>
      <c r="I33" s="32">
        <f t="shared" si="0"/>
        <v>0.85416666666667795</v>
      </c>
    </row>
    <row r="34" spans="1:9" x14ac:dyDescent="0.25">
      <c r="A34" s="29">
        <f t="shared" si="1"/>
        <v>0.57291666666666607</v>
      </c>
      <c r="B34" s="30"/>
      <c r="C34" s="56"/>
      <c r="D34" s="57"/>
      <c r="E34" s="31">
        <v>28</v>
      </c>
      <c r="F34" s="32">
        <v>0.81250000000000999</v>
      </c>
      <c r="G34" s="31">
        <v>28</v>
      </c>
      <c r="H34" s="21">
        <f t="shared" si="2"/>
        <v>31</v>
      </c>
      <c r="I34" s="32">
        <f t="shared" si="0"/>
        <v>0.87500000000001199</v>
      </c>
    </row>
    <row r="35" spans="1:9" ht="15" customHeight="1" x14ac:dyDescent="0.25">
      <c r="A35" s="29">
        <f t="shared" si="1"/>
        <v>0.5833333333333327</v>
      </c>
      <c r="B35" s="30" t="s">
        <v>39</v>
      </c>
      <c r="C35" s="56" t="s">
        <v>76</v>
      </c>
      <c r="D35" s="57"/>
      <c r="E35" s="31">
        <v>29</v>
      </c>
      <c r="F35" s="33">
        <v>0.83333333333334403</v>
      </c>
      <c r="G35" s="31">
        <v>29</v>
      </c>
      <c r="H35" s="21">
        <f t="shared" si="2"/>
        <v>32</v>
      </c>
      <c r="I35" s="32">
        <f t="shared" si="0"/>
        <v>0.89583333333334603</v>
      </c>
    </row>
    <row r="36" spans="1:9" ht="15" customHeight="1" x14ac:dyDescent="0.25">
      <c r="A36" s="29">
        <f t="shared" si="1"/>
        <v>0.59374999999999933</v>
      </c>
      <c r="B36" s="30" t="s">
        <v>40</v>
      </c>
      <c r="C36" s="56" t="s">
        <v>41</v>
      </c>
      <c r="D36" s="57"/>
      <c r="E36" s="31">
        <v>30</v>
      </c>
      <c r="F36" s="32">
        <v>0.85416666666667795</v>
      </c>
      <c r="G36" s="31">
        <v>30</v>
      </c>
      <c r="H36" s="21">
        <f t="shared" si="2"/>
        <v>33</v>
      </c>
      <c r="I36" s="32">
        <f t="shared" si="0"/>
        <v>0.91666666666667995</v>
      </c>
    </row>
    <row r="37" spans="1:9" x14ac:dyDescent="0.25">
      <c r="A37" s="29">
        <f t="shared" si="1"/>
        <v>0.60416666666666596</v>
      </c>
      <c r="B37" s="30"/>
      <c r="C37" s="56"/>
      <c r="D37" s="57"/>
      <c r="E37" s="31">
        <v>31</v>
      </c>
      <c r="F37" s="33">
        <v>0.87500000000001199</v>
      </c>
      <c r="G37" s="31">
        <v>31</v>
      </c>
      <c r="H37" s="21">
        <f t="shared" si="2"/>
        <v>34</v>
      </c>
      <c r="I37" s="32">
        <f t="shared" si="0"/>
        <v>0.93750000000001399</v>
      </c>
    </row>
    <row r="38" spans="1:9" x14ac:dyDescent="0.25">
      <c r="A38" s="29">
        <f t="shared" si="1"/>
        <v>0.61458333333333259</v>
      </c>
      <c r="B38" s="30"/>
      <c r="C38" s="56"/>
      <c r="D38" s="57"/>
      <c r="E38" s="31">
        <v>32</v>
      </c>
      <c r="F38" s="32">
        <v>0.89583333333334603</v>
      </c>
      <c r="G38" s="31">
        <v>32</v>
      </c>
      <c r="H38" s="21">
        <f t="shared" si="2"/>
        <v>35</v>
      </c>
      <c r="I38" s="32">
        <f t="shared" si="0"/>
        <v>0.95833333333334803</v>
      </c>
    </row>
    <row r="39" spans="1:9" x14ac:dyDescent="0.25">
      <c r="A39" s="29">
        <f t="shared" si="1"/>
        <v>0.62499999999999922</v>
      </c>
      <c r="B39" s="30" t="s">
        <v>39</v>
      </c>
      <c r="C39" s="56" t="s">
        <v>76</v>
      </c>
      <c r="D39" s="57"/>
      <c r="E39" s="31">
        <v>33</v>
      </c>
      <c r="F39" s="33">
        <v>0.91666666666667995</v>
      </c>
      <c r="G39" s="31">
        <v>33</v>
      </c>
      <c r="H39" s="21">
        <f t="shared" si="2"/>
        <v>36</v>
      </c>
      <c r="I39" s="32">
        <f t="shared" si="0"/>
        <v>0.97916666666668195</v>
      </c>
    </row>
    <row r="40" spans="1:9" x14ac:dyDescent="0.25">
      <c r="A40" s="29">
        <f t="shared" si="1"/>
        <v>0.63541666666666585</v>
      </c>
      <c r="B40" s="30"/>
      <c r="C40" s="56"/>
      <c r="D40" s="57"/>
      <c r="E40" s="31">
        <v>34</v>
      </c>
      <c r="F40" s="32">
        <v>0.93750000000001399</v>
      </c>
      <c r="G40" s="31">
        <v>34</v>
      </c>
      <c r="H40" s="21">
        <f t="shared" si="2"/>
        <v>37</v>
      </c>
      <c r="I40" s="32">
        <f t="shared" si="0"/>
        <v>1.00000000000002</v>
      </c>
    </row>
    <row r="41" spans="1:9" x14ac:dyDescent="0.25">
      <c r="A41" s="29">
        <f t="shared" si="1"/>
        <v>0.64583333333333248</v>
      </c>
      <c r="B41" s="30"/>
      <c r="C41" s="56"/>
      <c r="D41" s="57"/>
      <c r="E41" s="31">
        <v>35</v>
      </c>
      <c r="F41" s="33">
        <v>0.95833333333334803</v>
      </c>
      <c r="G41" s="31">
        <v>35</v>
      </c>
      <c r="H41" s="21">
        <f t="shared" si="2"/>
        <v>38</v>
      </c>
      <c r="I41" s="32">
        <f t="shared" si="0"/>
        <v>1.0208333333333499</v>
      </c>
    </row>
    <row r="42" spans="1:9" x14ac:dyDescent="0.25">
      <c r="A42" s="29">
        <f t="shared" si="1"/>
        <v>0.65624999999999911</v>
      </c>
      <c r="B42" s="30"/>
      <c r="C42" s="56"/>
      <c r="D42" s="57"/>
      <c r="E42" s="31">
        <v>36</v>
      </c>
      <c r="F42" s="32">
        <v>0.97916666666668195</v>
      </c>
      <c r="G42" s="31">
        <v>36</v>
      </c>
      <c r="H42" s="21">
        <f t="shared" si="2"/>
        <v>39</v>
      </c>
      <c r="I42" s="32">
        <f t="shared" si="0"/>
        <v>1.0416666666666801</v>
      </c>
    </row>
    <row r="43" spans="1:9" x14ac:dyDescent="0.25">
      <c r="A43" s="29">
        <f t="shared" si="1"/>
        <v>0.66666666666666574</v>
      </c>
      <c r="B43" s="76" t="s">
        <v>78</v>
      </c>
      <c r="C43" s="77" t="s">
        <v>77</v>
      </c>
      <c r="D43" s="57"/>
      <c r="E43" s="31">
        <v>37</v>
      </c>
      <c r="F43" s="33">
        <v>1.00000000000002</v>
      </c>
      <c r="G43" s="31">
        <v>37</v>
      </c>
      <c r="H43" s="21">
        <f t="shared" si="2"/>
        <v>40</v>
      </c>
      <c r="I43" s="32">
        <f t="shared" si="0"/>
        <v>1.06250000000002</v>
      </c>
    </row>
    <row r="44" spans="1:9" x14ac:dyDescent="0.25">
      <c r="A44" s="29">
        <f t="shared" si="1"/>
        <v>0.67708333333333237</v>
      </c>
      <c r="B44" s="30"/>
      <c r="C44" s="56"/>
      <c r="D44" s="57"/>
      <c r="E44" s="31">
        <v>38</v>
      </c>
      <c r="F44" s="32">
        <v>1.0208333333333499</v>
      </c>
      <c r="G44" s="31">
        <v>38</v>
      </c>
      <c r="H44" s="21">
        <f t="shared" si="2"/>
        <v>41</v>
      </c>
      <c r="I44" s="32">
        <f t="shared" si="0"/>
        <v>1.0833333333333499</v>
      </c>
    </row>
    <row r="45" spans="1:9" x14ac:dyDescent="0.25">
      <c r="A45" s="29">
        <f t="shared" si="1"/>
        <v>0.687499999999999</v>
      </c>
      <c r="B45" s="30"/>
      <c r="C45" s="56"/>
      <c r="D45" s="57"/>
      <c r="E45" s="31">
        <v>39</v>
      </c>
      <c r="F45" s="33">
        <v>1.0416666666666801</v>
      </c>
      <c r="G45" s="31">
        <v>39</v>
      </c>
      <c r="H45" s="21">
        <f t="shared" si="2"/>
        <v>42</v>
      </c>
      <c r="I45" s="32">
        <f t="shared" si="0"/>
        <v>1.1041666666666801</v>
      </c>
    </row>
    <row r="46" spans="1:9" ht="15.75" x14ac:dyDescent="0.25">
      <c r="A46" s="34" t="s">
        <v>42</v>
      </c>
      <c r="B46" s="35" t="s">
        <v>43</v>
      </c>
      <c r="C46" s="36" t="s">
        <v>44</v>
      </c>
      <c r="D46" s="37" t="s">
        <v>45</v>
      </c>
      <c r="E46" s="31">
        <v>40</v>
      </c>
      <c r="F46" s="32">
        <v>1.06250000000002</v>
      </c>
      <c r="G46" s="31">
        <v>40</v>
      </c>
      <c r="H46" s="21">
        <f t="shared" si="2"/>
        <v>43</v>
      </c>
      <c r="I46" s="32">
        <f t="shared" si="0"/>
        <v>1.12500000000002</v>
      </c>
    </row>
    <row r="47" spans="1:9" ht="15.75" x14ac:dyDescent="0.25">
      <c r="A47" s="38" t="s">
        <v>46</v>
      </c>
      <c r="B47" s="39" t="s">
        <v>47</v>
      </c>
      <c r="C47" s="66"/>
      <c r="D47" s="67"/>
      <c r="E47" s="31">
        <v>41</v>
      </c>
      <c r="F47" s="33">
        <v>1.0833333333333499</v>
      </c>
      <c r="G47" s="31">
        <v>41</v>
      </c>
      <c r="H47" s="21">
        <f t="shared" si="2"/>
        <v>44</v>
      </c>
      <c r="I47" s="32">
        <f t="shared" si="0"/>
        <v>1.1458333333333499</v>
      </c>
    </row>
    <row r="48" spans="1:9" x14ac:dyDescent="0.25">
      <c r="E48" s="31">
        <v>42</v>
      </c>
      <c r="F48" s="32">
        <v>1.1041666666666801</v>
      </c>
      <c r="G48" s="31">
        <v>42</v>
      </c>
      <c r="H48" s="21">
        <f t="shared" si="2"/>
        <v>45</v>
      </c>
      <c r="I48" s="32">
        <f t="shared" si="0"/>
        <v>1.1666666666666901</v>
      </c>
    </row>
    <row r="49" spans="3:9" x14ac:dyDescent="0.25">
      <c r="E49" s="31">
        <v>43</v>
      </c>
      <c r="F49" s="33">
        <v>1.12500000000002</v>
      </c>
      <c r="G49" s="31">
        <v>43</v>
      </c>
      <c r="H49" s="21">
        <f t="shared" si="2"/>
        <v>46</v>
      </c>
      <c r="I49" s="32">
        <f t="shared" si="0"/>
        <v>1.18750000000002</v>
      </c>
    </row>
    <row r="50" spans="3:9" x14ac:dyDescent="0.25">
      <c r="C50" s="40">
        <f>F4*(0.0208333333333333/30)</f>
        <v>1.041666666666665E-2</v>
      </c>
      <c r="E50" s="31">
        <v>44</v>
      </c>
      <c r="F50" s="32">
        <v>1.1458333333333499</v>
      </c>
      <c r="G50" s="31">
        <v>44</v>
      </c>
      <c r="H50" s="21">
        <f t="shared" si="2"/>
        <v>47</v>
      </c>
      <c r="I50" s="32">
        <f t="shared" si="0"/>
        <v>1.2083333333333599</v>
      </c>
    </row>
    <row r="51" spans="3:9" x14ac:dyDescent="0.25">
      <c r="C51" s="41"/>
      <c r="E51" s="31">
        <v>45</v>
      </c>
      <c r="F51" s="33">
        <v>1.1666666666666901</v>
      </c>
      <c r="G51" s="31">
        <v>45</v>
      </c>
      <c r="H51" s="21">
        <f t="shared" si="2"/>
        <v>48</v>
      </c>
      <c r="I51" s="32">
        <f t="shared" si="0"/>
        <v>1.2291666666666901</v>
      </c>
    </row>
    <row r="52" spans="3:9" x14ac:dyDescent="0.25">
      <c r="E52" s="31">
        <v>46</v>
      </c>
      <c r="F52" s="32">
        <v>1.18750000000002</v>
      </c>
      <c r="G52" s="31">
        <v>46</v>
      </c>
      <c r="H52" s="21">
        <f t="shared" si="2"/>
        <v>49</v>
      </c>
      <c r="I52" s="32">
        <f t="shared" si="0"/>
        <v>1.25000000000002</v>
      </c>
    </row>
    <row r="53" spans="3:9" x14ac:dyDescent="0.25">
      <c r="E53" s="31">
        <v>47</v>
      </c>
      <c r="F53" s="33">
        <v>1.2083333333333599</v>
      </c>
      <c r="G53" s="31">
        <v>47</v>
      </c>
      <c r="H53" s="21">
        <f t="shared" si="2"/>
        <v>50</v>
      </c>
      <c r="I53" s="32">
        <f t="shared" si="0"/>
        <v>1.2708333333333599</v>
      </c>
    </row>
    <row r="54" spans="3:9" x14ac:dyDescent="0.25">
      <c r="E54" s="31">
        <v>48</v>
      </c>
      <c r="F54" s="32">
        <v>1.2291666666666901</v>
      </c>
      <c r="G54" s="31">
        <v>48</v>
      </c>
      <c r="H54" s="21">
        <f t="shared" si="2"/>
        <v>51</v>
      </c>
      <c r="I54" s="32">
        <f t="shared" si="0"/>
        <v>1.2916666666666901</v>
      </c>
    </row>
    <row r="55" spans="3:9" x14ac:dyDescent="0.25">
      <c r="E55" s="31">
        <v>49</v>
      </c>
      <c r="F55" s="33">
        <v>1.25000000000002</v>
      </c>
      <c r="G55" s="31">
        <v>49</v>
      </c>
      <c r="I55" s="32"/>
    </row>
    <row r="56" spans="3:9" x14ac:dyDescent="0.25">
      <c r="E56" s="31">
        <v>50</v>
      </c>
      <c r="F56" s="32">
        <v>1.2708333333333599</v>
      </c>
      <c r="G56" s="31">
        <v>50</v>
      </c>
      <c r="I56" s="32"/>
    </row>
    <row r="57" spans="3:9" x14ac:dyDescent="0.25">
      <c r="E57" s="31">
        <v>51</v>
      </c>
      <c r="F57" s="33">
        <v>1.2916666666666901</v>
      </c>
      <c r="G57" s="31">
        <v>51</v>
      </c>
      <c r="I57" s="32"/>
    </row>
    <row r="58" spans="3:9" x14ac:dyDescent="0.25">
      <c r="E58" s="31">
        <v>52</v>
      </c>
      <c r="F58" s="32">
        <v>1.31250000000003</v>
      </c>
      <c r="G58" s="31">
        <v>52</v>
      </c>
    </row>
    <row r="59" spans="3:9" x14ac:dyDescent="0.25">
      <c r="E59" s="31">
        <v>53</v>
      </c>
      <c r="F59" s="33">
        <v>1.3333333333333599</v>
      </c>
      <c r="G59" s="31">
        <v>53</v>
      </c>
    </row>
    <row r="60" spans="3:9" x14ac:dyDescent="0.25">
      <c r="E60" s="31">
        <v>54</v>
      </c>
      <c r="F60" s="32">
        <v>1.3541666666666901</v>
      </c>
      <c r="G60" s="31">
        <v>54</v>
      </c>
    </row>
    <row r="61" spans="3:9" x14ac:dyDescent="0.25">
      <c r="E61" s="31">
        <v>55</v>
      </c>
      <c r="F61" s="33">
        <v>1.37500000000003</v>
      </c>
      <c r="G61" s="31">
        <v>55</v>
      </c>
    </row>
    <row r="62" spans="3:9" x14ac:dyDescent="0.25">
      <c r="E62" s="31">
        <v>56</v>
      </c>
      <c r="F62" s="32">
        <v>1.3958333333333599</v>
      </c>
      <c r="G62" s="31">
        <v>56</v>
      </c>
    </row>
    <row r="63" spans="3:9" x14ac:dyDescent="0.25">
      <c r="E63" s="31">
        <v>57</v>
      </c>
      <c r="F63" s="33">
        <v>1.4166666666666901</v>
      </c>
      <c r="G63" s="31">
        <v>57</v>
      </c>
    </row>
    <row r="64" spans="3:9" x14ac:dyDescent="0.25">
      <c r="E64" s="31">
        <v>58</v>
      </c>
      <c r="F64" s="32">
        <v>1.43750000000003</v>
      </c>
      <c r="G64" s="31">
        <v>58</v>
      </c>
    </row>
    <row r="65" spans="5:7" x14ac:dyDescent="0.25">
      <c r="E65" s="31">
        <v>59</v>
      </c>
      <c r="F65" s="33">
        <v>1.4583333333333599</v>
      </c>
      <c r="G65" s="31">
        <v>59</v>
      </c>
    </row>
    <row r="66" spans="5:7" x14ac:dyDescent="0.25">
      <c r="E66" s="31">
        <v>60</v>
      </c>
      <c r="F66" s="32">
        <v>1.4791666666667</v>
      </c>
      <c r="G66" s="31">
        <v>60</v>
      </c>
    </row>
    <row r="67" spans="5:7" x14ac:dyDescent="0.25">
      <c r="E67" s="31">
        <v>61</v>
      </c>
      <c r="F67" s="33">
        <v>1.50000000000004</v>
      </c>
      <c r="G67" s="31">
        <v>61</v>
      </c>
    </row>
    <row r="68" spans="5:7" x14ac:dyDescent="0.25">
      <c r="E68" s="31">
        <v>62</v>
      </c>
      <c r="F68" s="32">
        <v>1.5208333333333699</v>
      </c>
      <c r="G68" s="31">
        <v>62</v>
      </c>
    </row>
    <row r="69" spans="5:7" x14ac:dyDescent="0.25">
      <c r="E69" s="31">
        <v>63</v>
      </c>
      <c r="F69" s="33">
        <v>1.5416666666667</v>
      </c>
      <c r="G69" s="31">
        <v>63</v>
      </c>
    </row>
    <row r="70" spans="5:7" x14ac:dyDescent="0.25">
      <c r="E70" s="31">
        <v>64</v>
      </c>
      <c r="F70" s="32">
        <v>1.56250000000004</v>
      </c>
      <c r="G70" s="31">
        <v>64</v>
      </c>
    </row>
    <row r="71" spans="5:7" x14ac:dyDescent="0.25">
      <c r="E71" s="31">
        <v>65</v>
      </c>
      <c r="F71" s="33">
        <v>1.5833333333333699</v>
      </c>
      <c r="G71" s="31">
        <v>65</v>
      </c>
    </row>
    <row r="72" spans="5:7" x14ac:dyDescent="0.25">
      <c r="E72" s="31">
        <v>66</v>
      </c>
      <c r="F72" s="32">
        <v>1.60416666666671</v>
      </c>
      <c r="G72" s="31">
        <v>66</v>
      </c>
    </row>
    <row r="73" spans="5:7" x14ac:dyDescent="0.25">
      <c r="E73" s="31">
        <v>67</v>
      </c>
      <c r="F73" s="33">
        <v>1.62500000000004</v>
      </c>
      <c r="G73" s="31">
        <v>67</v>
      </c>
    </row>
    <row r="74" spans="5:7" x14ac:dyDescent="0.25">
      <c r="E74" s="31">
        <v>68</v>
      </c>
      <c r="F74" s="32">
        <v>1.6458333333333699</v>
      </c>
      <c r="G74" s="31">
        <v>68</v>
      </c>
    </row>
    <row r="75" spans="5:7" x14ac:dyDescent="0.25">
      <c r="E75" s="31">
        <v>69</v>
      </c>
      <c r="F75" s="33">
        <v>1.66666666666671</v>
      </c>
      <c r="G75" s="31">
        <v>69</v>
      </c>
    </row>
    <row r="76" spans="5:7" x14ac:dyDescent="0.25">
      <c r="E76" s="31">
        <v>70</v>
      </c>
      <c r="F76" s="32">
        <v>1.68750000000004</v>
      </c>
      <c r="G76" s="31">
        <v>70</v>
      </c>
    </row>
    <row r="77" spans="5:7" x14ac:dyDescent="0.25">
      <c r="E77" s="31">
        <v>71</v>
      </c>
      <c r="F77" s="33">
        <v>1.7083333333333699</v>
      </c>
      <c r="G77" s="31">
        <v>71</v>
      </c>
    </row>
    <row r="78" spans="5:7" x14ac:dyDescent="0.25">
      <c r="E78" s="31">
        <v>72</v>
      </c>
      <c r="F78" s="32">
        <v>1.72916666666671</v>
      </c>
      <c r="G78" s="31">
        <v>72</v>
      </c>
    </row>
    <row r="79" spans="5:7" x14ac:dyDescent="0.25">
      <c r="E79" s="31">
        <v>73</v>
      </c>
      <c r="F79" s="33">
        <v>1.75000000000004</v>
      </c>
      <c r="G79" s="31">
        <v>73</v>
      </c>
    </row>
    <row r="80" spans="5:7" x14ac:dyDescent="0.25">
      <c r="E80" s="31">
        <v>74</v>
      </c>
      <c r="F80" s="32">
        <v>1.7708333333333801</v>
      </c>
      <c r="G80" s="31">
        <v>74</v>
      </c>
    </row>
    <row r="81" spans="5:7" x14ac:dyDescent="0.25">
      <c r="E81" s="31">
        <v>75</v>
      </c>
      <c r="F81" s="33">
        <v>1.79166666666671</v>
      </c>
      <c r="G81" s="31">
        <v>75</v>
      </c>
    </row>
    <row r="82" spans="5:7" x14ac:dyDescent="0.25">
      <c r="E82" s="31">
        <v>76</v>
      </c>
      <c r="F82" s="32">
        <v>1.81250000000004</v>
      </c>
      <c r="G82" s="31">
        <v>76</v>
      </c>
    </row>
    <row r="83" spans="5:7" x14ac:dyDescent="0.25">
      <c r="E83" s="31">
        <v>77</v>
      </c>
      <c r="F83" s="33">
        <v>1.8333333333333801</v>
      </c>
      <c r="G83" s="31">
        <v>77</v>
      </c>
    </row>
    <row r="84" spans="5:7" x14ac:dyDescent="0.25">
      <c r="E84" s="31">
        <v>78</v>
      </c>
      <c r="F84" s="32">
        <v>1.85416666666671</v>
      </c>
      <c r="G84" s="31">
        <v>78</v>
      </c>
    </row>
    <row r="85" spans="5:7" x14ac:dyDescent="0.25">
      <c r="E85" s="31">
        <v>79</v>
      </c>
      <c r="F85" s="33">
        <v>1.87500000000005</v>
      </c>
      <c r="G85" s="31">
        <v>79</v>
      </c>
    </row>
    <row r="86" spans="5:7" x14ac:dyDescent="0.25">
      <c r="E86" s="31">
        <v>80</v>
      </c>
      <c r="F86" s="32">
        <v>1.8958333333333801</v>
      </c>
      <c r="G86" s="31">
        <v>80</v>
      </c>
    </row>
    <row r="87" spans="5:7" x14ac:dyDescent="0.25">
      <c r="E87" s="31">
        <v>81</v>
      </c>
      <c r="F87" s="33">
        <v>1.91666666666671</v>
      </c>
      <c r="G87" s="31">
        <v>81</v>
      </c>
    </row>
    <row r="88" spans="5:7" x14ac:dyDescent="0.25">
      <c r="E88" s="31">
        <v>82</v>
      </c>
      <c r="F88" s="32">
        <v>1.93750000000005</v>
      </c>
      <c r="G88" s="31">
        <v>82</v>
      </c>
    </row>
    <row r="89" spans="5:7" x14ac:dyDescent="0.25">
      <c r="E89" s="31">
        <v>83</v>
      </c>
      <c r="F89" s="33">
        <v>1.9583333333333801</v>
      </c>
      <c r="G89" s="31">
        <v>83</v>
      </c>
    </row>
    <row r="90" spans="5:7" x14ac:dyDescent="0.25">
      <c r="E90" s="31">
        <v>84</v>
      </c>
      <c r="F90" s="32">
        <v>1.97916666666672</v>
      </c>
      <c r="G90" s="31">
        <v>84</v>
      </c>
    </row>
    <row r="91" spans="5:7" x14ac:dyDescent="0.25">
      <c r="E91" s="31">
        <v>85</v>
      </c>
      <c r="F91" s="33">
        <v>2.0000000000000502</v>
      </c>
      <c r="G91" s="31">
        <v>85</v>
      </c>
    </row>
    <row r="92" spans="5:7" x14ac:dyDescent="0.25">
      <c r="E92" s="31">
        <v>86</v>
      </c>
      <c r="F92" s="32">
        <v>2.0208333333333801</v>
      </c>
      <c r="G92" s="31">
        <v>86</v>
      </c>
    </row>
    <row r="93" spans="5:7" x14ac:dyDescent="0.25">
      <c r="E93" s="31">
        <v>87</v>
      </c>
      <c r="F93" s="33">
        <v>2.0416666666667198</v>
      </c>
      <c r="G93" s="31">
        <v>87</v>
      </c>
    </row>
    <row r="94" spans="5:7" x14ac:dyDescent="0.25">
      <c r="E94" s="31">
        <v>88</v>
      </c>
      <c r="F94" s="32">
        <v>2.0625000000000502</v>
      </c>
      <c r="G94" s="31">
        <v>88</v>
      </c>
    </row>
    <row r="95" spans="5:7" x14ac:dyDescent="0.25">
      <c r="E95" s="31">
        <v>89</v>
      </c>
      <c r="F95" s="33">
        <v>2.0833333333333899</v>
      </c>
      <c r="G95" s="31">
        <v>89</v>
      </c>
    </row>
    <row r="96" spans="5:7" x14ac:dyDescent="0.25">
      <c r="E96" s="31">
        <v>90</v>
      </c>
      <c r="F96" s="32">
        <v>2.1041666666667198</v>
      </c>
      <c r="G96" s="31">
        <v>90</v>
      </c>
    </row>
    <row r="97" spans="5:7" x14ac:dyDescent="0.25">
      <c r="E97" s="31">
        <v>91</v>
      </c>
      <c r="F97" s="33">
        <v>2.1250000000000502</v>
      </c>
      <c r="G97" s="31">
        <v>91</v>
      </c>
    </row>
    <row r="98" spans="5:7" x14ac:dyDescent="0.25">
      <c r="E98" s="31">
        <v>92</v>
      </c>
      <c r="F98" s="32">
        <v>2.1458333333333899</v>
      </c>
      <c r="G98" s="31">
        <v>92</v>
      </c>
    </row>
    <row r="99" spans="5:7" x14ac:dyDescent="0.25">
      <c r="E99" s="31">
        <v>93</v>
      </c>
      <c r="F99" s="33">
        <v>2.16666666666673</v>
      </c>
    </row>
    <row r="100" spans="5:7" x14ac:dyDescent="0.25">
      <c r="E100" s="31">
        <v>94</v>
      </c>
      <c r="F100" s="32">
        <v>2.1875000000000702</v>
      </c>
    </row>
    <row r="101" spans="5:7" x14ac:dyDescent="0.25">
      <c r="E101" s="31">
        <v>95</v>
      </c>
      <c r="F101" s="33">
        <v>2.2083333333334099</v>
      </c>
    </row>
    <row r="102" spans="5:7" x14ac:dyDescent="0.25">
      <c r="E102" s="31">
        <v>96</v>
      </c>
      <c r="F102" s="32">
        <v>2.22916666666675</v>
      </c>
    </row>
    <row r="103" spans="5:7" x14ac:dyDescent="0.25">
      <c r="E103" s="31"/>
      <c r="F103" s="33"/>
    </row>
    <row r="104" spans="5:7" x14ac:dyDescent="0.25">
      <c r="E104" s="31"/>
      <c r="F104" s="32"/>
    </row>
    <row r="105" spans="5:7" x14ac:dyDescent="0.25">
      <c r="E105" s="31"/>
      <c r="F105" s="33"/>
    </row>
    <row r="106" spans="5:7" x14ac:dyDescent="0.25">
      <c r="E106" s="31"/>
      <c r="F106" s="32"/>
    </row>
  </sheetData>
  <sheetProtection password="CEBE" sheet="1" objects="1" scenarios="1" selectLockedCells="1"/>
  <mergeCells count="43">
    <mergeCell ref="C30:D30"/>
    <mergeCell ref="C31:D31"/>
    <mergeCell ref="C32:D32"/>
    <mergeCell ref="C20:D20"/>
    <mergeCell ref="C42:D42"/>
    <mergeCell ref="C43:D43"/>
    <mergeCell ref="C44:D44"/>
    <mergeCell ref="C45:D45"/>
    <mergeCell ref="C47:D47"/>
    <mergeCell ref="C41:D41"/>
    <mergeCell ref="C23:D23"/>
    <mergeCell ref="C24:D24"/>
    <mergeCell ref="C25:D25"/>
    <mergeCell ref="C33:D33"/>
    <mergeCell ref="C34:D34"/>
    <mergeCell ref="C35:D35"/>
    <mergeCell ref="C36:D36"/>
    <mergeCell ref="C37:D37"/>
    <mergeCell ref="C38:D38"/>
    <mergeCell ref="C39:D39"/>
    <mergeCell ref="C40:D40"/>
    <mergeCell ref="C26:D26"/>
    <mergeCell ref="C27:D27"/>
    <mergeCell ref="C28:D28"/>
    <mergeCell ref="C29:D29"/>
    <mergeCell ref="C22:D22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1:D21"/>
    <mergeCell ref="C9:D9"/>
    <mergeCell ref="A2:D3"/>
    <mergeCell ref="A4:D4"/>
    <mergeCell ref="C6:D6"/>
    <mergeCell ref="C7:D7"/>
    <mergeCell ref="C8:D8"/>
  </mergeCells>
  <conditionalFormatting sqref="A34:D34 A37:B38 A35:A36 A45:B45 A43:A44 A31 A40:B42 A39 A32:B33">
    <cfRule type="expression" dxfId="26" priority="25">
      <formula>$F$4=60</formula>
    </cfRule>
  </conditionalFormatting>
  <conditionalFormatting sqref="A16:B18 A25:B26 A23:A24 A37:B38 A35:A36 A45:B45 A43:A44 A29:B30 A34:D34 A31 A40:B42 A39 A20:B22 A19 A32:B33 A27:A28">
    <cfRule type="expression" dxfId="25" priority="26">
      <formula>DAY($A16)&gt;DAY($F$3)</formula>
    </cfRule>
    <cfRule type="expression" dxfId="24" priority="27">
      <formula>AND(DAY($A16)=DAY($F$3),HOUR($A16)&gt;HOUR($F$3))</formula>
    </cfRule>
  </conditionalFormatting>
  <conditionalFormatting sqref="C26:D26 C29:D30 C32:D33">
    <cfRule type="expression" dxfId="23" priority="22">
      <formula>$F$4=60</formula>
    </cfRule>
  </conditionalFormatting>
  <conditionalFormatting sqref="C26:D26 C29:D30 C32:D33">
    <cfRule type="expression" dxfId="22" priority="23">
      <formula>DAY($A26)&gt;DAY($F$3)</formula>
    </cfRule>
    <cfRule type="expression" dxfId="21" priority="24">
      <formula>AND(DAY($A26)=DAY($F$3),HOUR($A26)&gt;HOUR($F$3))</formula>
    </cfRule>
  </conditionalFormatting>
  <conditionalFormatting sqref="C25:D25">
    <cfRule type="expression" dxfId="20" priority="19">
      <formula>$F$4=60</formula>
    </cfRule>
  </conditionalFormatting>
  <conditionalFormatting sqref="C25:D25">
    <cfRule type="expression" dxfId="19" priority="20">
      <formula>DAY($A25)&gt;DAY($F$3)</formula>
    </cfRule>
    <cfRule type="expression" dxfId="18" priority="21">
      <formula>AND(DAY($A25)=DAY($F$3),HOUR($A25)&gt;HOUR($F$3))</formula>
    </cfRule>
  </conditionalFormatting>
  <conditionalFormatting sqref="C7:D14 C20:D22 C16:D18">
    <cfRule type="expression" dxfId="17" priority="16">
      <formula>$F$4=60</formula>
    </cfRule>
  </conditionalFormatting>
  <conditionalFormatting sqref="C7:D14 C20:D22 C16:D18">
    <cfRule type="expression" dxfId="16" priority="17">
      <formula>DAY($A7)&gt;DAY($F$3)</formula>
    </cfRule>
    <cfRule type="expression" dxfId="15" priority="18">
      <formula>AND(DAY($A7)=DAY($F$3),HOUR($A7)&gt;HOUR($F$3))</formula>
    </cfRule>
  </conditionalFormatting>
  <conditionalFormatting sqref="C35:D45">
    <cfRule type="expression" dxfId="14" priority="13">
      <formula>$F$4=60</formula>
    </cfRule>
  </conditionalFormatting>
  <conditionalFormatting sqref="C35:D45">
    <cfRule type="expression" dxfId="13" priority="14">
      <formula>DAY($A35)&gt;DAY($F$3)</formula>
    </cfRule>
    <cfRule type="expression" dxfId="12" priority="15">
      <formula>AND(DAY($A35)=DAY($F$3),HOUR($A35)&gt;HOUR($F$3))</formula>
    </cfRule>
  </conditionalFormatting>
  <conditionalFormatting sqref="C27:D27">
    <cfRule type="expression" dxfId="11" priority="10">
      <formula>$F$4=60</formula>
    </cfRule>
  </conditionalFormatting>
  <conditionalFormatting sqref="C27:D27">
    <cfRule type="expression" dxfId="10" priority="11">
      <formula>DAY($A27)&gt;DAY($F$3)</formula>
    </cfRule>
    <cfRule type="expression" dxfId="9" priority="12">
      <formula>AND(DAY($A27)=DAY($F$3),HOUR($A27)&gt;HOUR($F$3))</formula>
    </cfRule>
  </conditionalFormatting>
  <conditionalFormatting sqref="C31:D31">
    <cfRule type="expression" dxfId="8" priority="7">
      <formula>$F$4=60</formula>
    </cfRule>
  </conditionalFormatting>
  <conditionalFormatting sqref="C31:D31">
    <cfRule type="expression" dxfId="7" priority="8">
      <formula>DAY($A31)&gt;DAY($F$3)</formula>
    </cfRule>
    <cfRule type="expression" dxfId="6" priority="9">
      <formula>AND(DAY($A31)=DAY($F$3),HOUR($A31)&gt;HOUR($F$3))</formula>
    </cfRule>
  </conditionalFormatting>
  <conditionalFormatting sqref="C19:D19">
    <cfRule type="expression" dxfId="5" priority="4">
      <formula>$F$4=60</formula>
    </cfRule>
  </conditionalFormatting>
  <conditionalFormatting sqref="C19:D19">
    <cfRule type="expression" dxfId="4" priority="5">
      <formula>DAY($A19)&gt;DAY($F$3)</formula>
    </cfRule>
    <cfRule type="expression" dxfId="3" priority="6">
      <formula>AND(DAY($A19)=DAY($F$3),HOUR($A19)&gt;HOUR($F$3))</formula>
    </cfRule>
  </conditionalFormatting>
  <conditionalFormatting sqref="C15:D15">
    <cfRule type="expression" dxfId="2" priority="1">
      <formula>$F$4=60</formula>
    </cfRule>
  </conditionalFormatting>
  <conditionalFormatting sqref="C15:D15">
    <cfRule type="expression" dxfId="1" priority="2">
      <formula>DAY($A15)&gt;DAY($F$3)</formula>
    </cfRule>
    <cfRule type="expression" dxfId="0" priority="3">
      <formula>AND(DAY($A15)=DAY($F$3),HOUR($A15)&gt;HOUR($F$3))</formula>
    </cfRule>
  </conditionalFormatting>
  <dataValidations count="2">
    <dataValidation type="list" allowBlank="1" showInputMessage="1" showErrorMessage="1" sqref="F3">
      <formula1>$I$7:$I$54</formula1>
    </dataValidation>
    <dataValidation type="list" allowBlank="1" showInputMessage="1" showErrorMessage="1" sqref="F2">
      <formula1>$F$7:$F$54</formula1>
    </dataValidation>
  </dataValidations>
  <printOptions horizontalCentered="1"/>
  <pageMargins left="0" right="0" top="0.25" bottom="0" header="0" footer="0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26"/>
  <sheetViews>
    <sheetView showGridLines="0" showRowColHeaders="0" topLeftCell="B1" workbookViewId="0">
      <selection activeCell="C14" sqref="C14"/>
    </sheetView>
  </sheetViews>
  <sheetFormatPr defaultColWidth="8.85546875" defaultRowHeight="15" x14ac:dyDescent="0.25"/>
  <cols>
    <col min="1" max="1" width="6.42578125" style="20" customWidth="1"/>
    <col min="2" max="2" width="48.5703125" style="20" customWidth="1"/>
    <col min="3" max="3" width="88.7109375" style="20" customWidth="1"/>
    <col min="4" max="4" width="37" style="20" customWidth="1"/>
    <col min="5" max="16384" width="8.85546875" style="22"/>
  </cols>
  <sheetData>
    <row r="1" spans="1:4" ht="27" customHeight="1" x14ac:dyDescent="0.25">
      <c r="A1" s="58" t="s">
        <v>48</v>
      </c>
      <c r="B1" s="59"/>
      <c r="C1" s="68"/>
      <c r="D1" s="68"/>
    </row>
    <row r="2" spans="1:4" ht="21" x14ac:dyDescent="0.25">
      <c r="A2" s="70" t="s">
        <v>49</v>
      </c>
      <c r="B2" s="71"/>
      <c r="C2" s="42" t="s">
        <v>50</v>
      </c>
      <c r="D2" s="69"/>
    </row>
    <row r="3" spans="1:4" ht="3" customHeight="1" x14ac:dyDescent="0.25">
      <c r="A3" s="72"/>
      <c r="B3" s="73"/>
      <c r="C3" s="74"/>
      <c r="D3" s="75"/>
    </row>
    <row r="4" spans="1:4" ht="21" x14ac:dyDescent="0.25">
      <c r="A4" s="28" t="s">
        <v>16</v>
      </c>
      <c r="B4" s="78" t="s">
        <v>17</v>
      </c>
      <c r="C4" s="78" t="s">
        <v>18</v>
      </c>
      <c r="D4" s="78" t="s">
        <v>51</v>
      </c>
    </row>
    <row r="5" spans="1:4" ht="18.75" x14ac:dyDescent="0.25">
      <c r="A5" s="43">
        <v>1</v>
      </c>
      <c r="B5" s="30" t="s">
        <v>52</v>
      </c>
      <c r="C5" s="30" t="s">
        <v>53</v>
      </c>
      <c r="D5" s="44" t="s">
        <v>54</v>
      </c>
    </row>
    <row r="6" spans="1:4" ht="18.75" x14ac:dyDescent="0.25">
      <c r="A6" s="43">
        <v>2</v>
      </c>
      <c r="B6" s="30" t="s">
        <v>55</v>
      </c>
      <c r="C6" s="76" t="s">
        <v>79</v>
      </c>
      <c r="D6" s="44" t="s">
        <v>54</v>
      </c>
    </row>
    <row r="7" spans="1:4" ht="18.75" x14ac:dyDescent="0.25">
      <c r="A7" s="43">
        <v>3</v>
      </c>
      <c r="B7" s="30" t="s">
        <v>56</v>
      </c>
      <c r="C7" s="30" t="s">
        <v>57</v>
      </c>
      <c r="D7" s="44" t="s">
        <v>58</v>
      </c>
    </row>
    <row r="8" spans="1:4" ht="18.75" x14ac:dyDescent="0.25">
      <c r="A8" s="43">
        <v>4</v>
      </c>
      <c r="B8" s="30" t="s">
        <v>59</v>
      </c>
      <c r="C8" s="30" t="s">
        <v>60</v>
      </c>
      <c r="D8" s="44" t="s">
        <v>58</v>
      </c>
    </row>
    <row r="9" spans="1:4" ht="18.75" x14ac:dyDescent="0.25">
      <c r="A9" s="43">
        <v>5</v>
      </c>
      <c r="B9" s="30" t="s">
        <v>61</v>
      </c>
      <c r="C9" s="30" t="s">
        <v>62</v>
      </c>
      <c r="D9" s="44" t="s">
        <v>58</v>
      </c>
    </row>
    <row r="10" spans="1:4" ht="18.75" x14ac:dyDescent="0.25">
      <c r="A10" s="43">
        <v>6</v>
      </c>
      <c r="B10" s="30" t="s">
        <v>63</v>
      </c>
      <c r="C10" s="30" t="s">
        <v>64</v>
      </c>
      <c r="D10" s="44" t="s">
        <v>58</v>
      </c>
    </row>
    <row r="11" spans="1:4" ht="18.75" x14ac:dyDescent="0.25">
      <c r="A11" s="43">
        <v>7</v>
      </c>
      <c r="B11" s="30" t="s">
        <v>65</v>
      </c>
      <c r="C11" s="30" t="s">
        <v>66</v>
      </c>
      <c r="D11" s="44" t="s">
        <v>67</v>
      </c>
    </row>
    <row r="12" spans="1:4" ht="18.75" x14ac:dyDescent="0.25">
      <c r="A12" s="43">
        <v>8</v>
      </c>
      <c r="B12" s="30" t="s">
        <v>68</v>
      </c>
      <c r="C12" s="30" t="s">
        <v>69</v>
      </c>
      <c r="D12" s="44" t="s">
        <v>67</v>
      </c>
    </row>
    <row r="13" spans="1:4" ht="18.75" x14ac:dyDescent="0.25">
      <c r="A13" s="43">
        <v>9</v>
      </c>
      <c r="B13" s="30" t="s">
        <v>70</v>
      </c>
      <c r="C13" s="30" t="s">
        <v>71</v>
      </c>
      <c r="D13" s="44" t="s">
        <v>72</v>
      </c>
    </row>
    <row r="14" spans="1:4" ht="18.75" x14ac:dyDescent="0.25">
      <c r="A14" s="43">
        <v>10</v>
      </c>
      <c r="B14" s="30" t="s">
        <v>73</v>
      </c>
      <c r="C14" s="30" t="s">
        <v>74</v>
      </c>
      <c r="D14" s="44" t="s">
        <v>72</v>
      </c>
    </row>
    <row r="15" spans="1:4" ht="18.75" x14ac:dyDescent="0.25">
      <c r="A15" s="43">
        <v>11</v>
      </c>
      <c r="B15" s="45"/>
      <c r="C15" s="45"/>
      <c r="D15" s="44"/>
    </row>
    <row r="16" spans="1:4" ht="18.75" x14ac:dyDescent="0.25">
      <c r="A16" s="43">
        <v>12</v>
      </c>
      <c r="B16" s="45"/>
      <c r="C16" s="45"/>
      <c r="D16" s="44"/>
    </row>
    <row r="17" spans="1:4" ht="18.75" x14ac:dyDescent="0.25">
      <c r="A17" s="43">
        <v>13</v>
      </c>
      <c r="B17" s="45"/>
      <c r="C17" s="45"/>
      <c r="D17" s="44"/>
    </row>
    <row r="18" spans="1:4" ht="18.75" x14ac:dyDescent="0.25">
      <c r="A18" s="43">
        <v>14</v>
      </c>
      <c r="B18" s="45"/>
      <c r="C18" s="45"/>
      <c r="D18" s="44"/>
    </row>
    <row r="19" spans="1:4" ht="18.75" x14ac:dyDescent="0.25">
      <c r="A19" s="43">
        <v>15</v>
      </c>
      <c r="B19" s="45"/>
      <c r="C19" s="45"/>
      <c r="D19" s="44"/>
    </row>
    <row r="20" spans="1:4" ht="18.75" x14ac:dyDescent="0.25">
      <c r="A20" s="43">
        <v>16</v>
      </c>
      <c r="B20" s="45"/>
      <c r="C20" s="45"/>
      <c r="D20" s="44"/>
    </row>
    <row r="21" spans="1:4" ht="18.75" x14ac:dyDescent="0.25">
      <c r="A21" s="43">
        <v>17</v>
      </c>
      <c r="B21" s="45"/>
      <c r="C21" s="45"/>
      <c r="D21" s="44"/>
    </row>
    <row r="22" spans="1:4" ht="18.75" x14ac:dyDescent="0.25">
      <c r="A22" s="43">
        <v>18</v>
      </c>
      <c r="B22" s="45"/>
      <c r="C22" s="45"/>
      <c r="D22" s="44"/>
    </row>
    <row r="23" spans="1:4" ht="18.75" x14ac:dyDescent="0.25">
      <c r="A23" s="43">
        <v>19</v>
      </c>
      <c r="B23" s="45"/>
      <c r="C23" s="45"/>
      <c r="D23" s="44"/>
    </row>
    <row r="24" spans="1:4" ht="18.75" x14ac:dyDescent="0.25">
      <c r="A24" s="43">
        <v>20</v>
      </c>
      <c r="B24" s="45"/>
      <c r="C24" s="45"/>
      <c r="D24" s="44"/>
    </row>
    <row r="25" spans="1:4" ht="15.75" x14ac:dyDescent="0.25">
      <c r="A25" s="46"/>
      <c r="B25" s="47" t="s">
        <v>44</v>
      </c>
      <c r="C25" s="39" t="s">
        <v>45</v>
      </c>
      <c r="D25" s="48" t="s">
        <v>43</v>
      </c>
    </row>
    <row r="26" spans="1:4" ht="15.75" x14ac:dyDescent="0.25">
      <c r="A26" s="49"/>
      <c r="B26" s="49"/>
      <c r="C26" s="49"/>
      <c r="D26" s="39" t="s">
        <v>47</v>
      </c>
    </row>
  </sheetData>
  <sheetProtection password="CEBE" sheet="1" objects="1" scenarios="1" selectLockedCells="1"/>
  <mergeCells count="4">
    <mergeCell ref="A1:C1"/>
    <mergeCell ref="D1:D2"/>
    <mergeCell ref="A2:B2"/>
    <mergeCell ref="A3:D3"/>
  </mergeCells>
  <dataValidations count="2">
    <dataValidation type="list" allowBlank="1" showInputMessage="1" showErrorMessage="1" sqref="D5:D14">
      <formula1>"Beginning of Shift, Hourly, Morning - Mid-Shift - End of Day, End of Shift, Monday, Tuesday, Wednesday, Thursday, Friday, Daily, Daily or As Needed, Weekly, Bi-Weekly, Monthly"</formula1>
    </dataValidation>
    <dataValidation type="list" allowBlank="1" showInputMessage="1" showErrorMessage="1" sqref="D15:D24">
      <formula1>"Beginning of Shift, Hourly, Morning and Mid-Shift, End of Shift, Monday, Tuesday, Wednesday, Thursday, Friday, Daily, Daily or As Needed, Weekly, Bi-Weekly, Monthly"</formula1>
    </dataValidation>
  </dataValidations>
  <printOptions horizontalCentered="1"/>
  <pageMargins left="0" right="0" top="0.5" bottom="0" header="0" footer="0"/>
  <pageSetup scale="73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"/>
  <sheetViews>
    <sheetView showGridLines="0" showRowColHeaders="0" zoomScaleNormal="100" workbookViewId="0"/>
  </sheetViews>
  <sheetFormatPr defaultColWidth="8.85546875" defaultRowHeight="12.75" x14ac:dyDescent="0.2"/>
  <cols>
    <col min="1" max="16384" width="8.85546875" style="50"/>
  </cols>
  <sheetData/>
  <sheetProtection password="CEBE" sheet="1" objects="1" scenarios="1" selectLockedCells="1" selectUnlockedCells="1"/>
  <printOptions horizontalCentered="1"/>
  <pageMargins left="0" right="0" top="0.25" bottom="0" header="0" footer="0"/>
  <pageSetup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F29"/>
  <sheetViews>
    <sheetView showGridLines="0" showRowColHeaders="0" workbookViewId="0">
      <pane ySplit="8" topLeftCell="A9" activePane="bottomLeft" state="frozen"/>
      <selection activeCell="C9" sqref="C9"/>
      <selection pane="bottomLeft" activeCell="B6" sqref="B6:F6"/>
    </sheetView>
  </sheetViews>
  <sheetFormatPr defaultColWidth="8.85546875" defaultRowHeight="15" x14ac:dyDescent="0.2"/>
  <cols>
    <col min="1" max="1" width="30" style="1" customWidth="1"/>
    <col min="2" max="3" width="38.5703125" style="1" customWidth="1"/>
    <col min="4" max="4" width="5.85546875" style="1" customWidth="1"/>
    <col min="5" max="6" width="38.5703125" style="1" customWidth="1"/>
    <col min="7" max="16384" width="8.85546875" style="1"/>
  </cols>
  <sheetData>
    <row r="1" spans="1:6" ht="32.1" customHeight="1" x14ac:dyDescent="0.2">
      <c r="A1" s="52" t="s">
        <v>1</v>
      </c>
      <c r="B1" s="52"/>
      <c r="C1" s="52"/>
      <c r="D1" s="52"/>
      <c r="E1" s="52"/>
      <c r="F1" s="52"/>
    </row>
    <row r="2" spans="1:6" ht="20.45" customHeight="1" x14ac:dyDescent="0.2">
      <c r="A2" s="2" t="s">
        <v>2</v>
      </c>
      <c r="B2" s="53" t="s">
        <v>3</v>
      </c>
      <c r="C2" s="53"/>
      <c r="D2" s="53"/>
      <c r="E2" s="53"/>
      <c r="F2" s="53"/>
    </row>
    <row r="3" spans="1:6" ht="20.45" customHeight="1" x14ac:dyDescent="0.2">
      <c r="A3" s="2" t="s">
        <v>4</v>
      </c>
      <c r="B3" s="54">
        <v>0.9</v>
      </c>
      <c r="C3" s="53"/>
      <c r="D3" s="53"/>
      <c r="E3" s="53"/>
      <c r="F3" s="53"/>
    </row>
    <row r="4" spans="1:6" ht="21" x14ac:dyDescent="0.2">
      <c r="A4" s="2" t="s">
        <v>5</v>
      </c>
      <c r="B4" s="54">
        <v>0.94</v>
      </c>
      <c r="C4" s="53"/>
      <c r="D4" s="53"/>
      <c r="E4" s="53"/>
      <c r="F4" s="53"/>
    </row>
    <row r="5" spans="1:6" ht="21" x14ac:dyDescent="0.2">
      <c r="A5" s="2" t="s">
        <v>6</v>
      </c>
      <c r="B5" s="3">
        <v>0.98</v>
      </c>
      <c r="C5" s="4"/>
      <c r="D5" s="4"/>
      <c r="E5" s="4"/>
      <c r="F5" s="4"/>
    </row>
    <row r="6" spans="1:6" ht="21" x14ac:dyDescent="0.2">
      <c r="A6" s="2" t="s">
        <v>7</v>
      </c>
      <c r="B6" s="55">
        <f ca="1">NOW()</f>
        <v>46219.303315740741</v>
      </c>
      <c r="C6" s="55"/>
      <c r="D6" s="55"/>
      <c r="E6" s="55"/>
      <c r="F6" s="55"/>
    </row>
    <row r="7" spans="1:6" s="5" customFormat="1" ht="26.25" x14ac:dyDescent="0.2">
      <c r="B7" s="51" t="s">
        <v>8</v>
      </c>
      <c r="C7" s="51"/>
      <c r="D7" s="51"/>
      <c r="E7" s="51"/>
      <c r="F7" s="51"/>
    </row>
    <row r="8" spans="1:6" s="8" customFormat="1" ht="21" x14ac:dyDescent="0.2">
      <c r="A8" s="6" t="s">
        <v>9</v>
      </c>
      <c r="B8" s="7" t="s">
        <v>10</v>
      </c>
      <c r="C8" s="7" t="s">
        <v>11</v>
      </c>
      <c r="D8" s="7"/>
      <c r="E8" s="7" t="s">
        <v>12</v>
      </c>
      <c r="F8" s="7" t="s">
        <v>13</v>
      </c>
    </row>
    <row r="9" spans="1:6" ht="75" customHeight="1" x14ac:dyDescent="0.2">
      <c r="A9" s="9"/>
      <c r="B9" s="10"/>
      <c r="C9" s="10"/>
      <c r="D9" s="11"/>
      <c r="E9" s="10"/>
      <c r="F9" s="10"/>
    </row>
    <row r="10" spans="1:6" ht="75" customHeight="1" x14ac:dyDescent="0.2">
      <c r="A10" s="9"/>
      <c r="B10" s="10"/>
      <c r="C10" s="10"/>
      <c r="D10" s="12"/>
      <c r="E10" s="10"/>
      <c r="F10" s="10"/>
    </row>
    <row r="11" spans="1:6" ht="75" customHeight="1" x14ac:dyDescent="0.2">
      <c r="A11" s="9"/>
      <c r="B11" s="10"/>
      <c r="C11" s="10"/>
      <c r="D11" s="12"/>
      <c r="E11" s="10"/>
      <c r="F11" s="10"/>
    </row>
    <row r="12" spans="1:6" ht="75" customHeight="1" x14ac:dyDescent="0.2">
      <c r="A12" s="9"/>
      <c r="B12" s="10"/>
      <c r="C12" s="10"/>
      <c r="D12" s="12"/>
      <c r="E12" s="10"/>
      <c r="F12" s="10"/>
    </row>
    <row r="13" spans="1:6" ht="75" customHeight="1" x14ac:dyDescent="0.2">
      <c r="A13" s="9"/>
      <c r="B13" s="10"/>
      <c r="C13" s="10"/>
      <c r="D13" s="12"/>
      <c r="E13" s="10"/>
      <c r="F13" s="10"/>
    </row>
    <row r="14" spans="1:6" ht="75" customHeight="1" x14ac:dyDescent="0.2">
      <c r="A14" s="9"/>
      <c r="B14" s="10"/>
      <c r="C14" s="10"/>
      <c r="D14" s="12"/>
      <c r="E14" s="10"/>
      <c r="F14" s="10"/>
    </row>
    <row r="15" spans="1:6" ht="75" customHeight="1" x14ac:dyDescent="0.2">
      <c r="A15" s="9"/>
      <c r="B15" s="10"/>
      <c r="C15" s="10"/>
      <c r="D15" s="12"/>
      <c r="E15" s="10"/>
      <c r="F15" s="10"/>
    </row>
    <row r="16" spans="1:6" ht="75" customHeight="1" x14ac:dyDescent="0.2">
      <c r="A16" s="9"/>
      <c r="B16" s="10"/>
      <c r="C16" s="10"/>
      <c r="D16" s="12"/>
      <c r="E16" s="10"/>
      <c r="F16" s="10"/>
    </row>
    <row r="17" spans="1:6" ht="75" customHeight="1" x14ac:dyDescent="0.2">
      <c r="A17" s="9"/>
      <c r="B17" s="10"/>
      <c r="C17" s="10"/>
      <c r="D17" s="12"/>
      <c r="E17" s="10"/>
      <c r="F17" s="10"/>
    </row>
    <row r="18" spans="1:6" ht="75" customHeight="1" x14ac:dyDescent="0.2">
      <c r="A18" s="9"/>
      <c r="B18" s="10"/>
      <c r="C18" s="10"/>
      <c r="D18" s="12"/>
      <c r="E18" s="10"/>
      <c r="F18" s="10"/>
    </row>
    <row r="19" spans="1:6" ht="75" customHeight="1" x14ac:dyDescent="0.2">
      <c r="A19" s="9"/>
      <c r="B19" s="10"/>
      <c r="C19" s="10"/>
      <c r="D19" s="12"/>
      <c r="E19" s="10"/>
      <c r="F19" s="10"/>
    </row>
    <row r="20" spans="1:6" ht="75" customHeight="1" x14ac:dyDescent="0.2">
      <c r="A20" s="9"/>
      <c r="B20" s="10"/>
      <c r="C20" s="10"/>
      <c r="D20" s="12"/>
      <c r="E20" s="10"/>
      <c r="F20" s="10"/>
    </row>
    <row r="21" spans="1:6" ht="75" customHeight="1" x14ac:dyDescent="0.2">
      <c r="A21" s="9"/>
      <c r="B21" s="10"/>
      <c r="C21" s="10"/>
      <c r="D21" s="12"/>
      <c r="E21" s="10"/>
      <c r="F21" s="10"/>
    </row>
    <row r="22" spans="1:6" ht="75" customHeight="1" x14ac:dyDescent="0.2">
      <c r="A22" s="9"/>
      <c r="B22" s="10"/>
      <c r="C22" s="10"/>
      <c r="D22" s="12"/>
      <c r="E22" s="10"/>
      <c r="F22" s="10"/>
    </row>
    <row r="23" spans="1:6" ht="75" customHeight="1" x14ac:dyDescent="0.2">
      <c r="A23" s="9"/>
      <c r="B23" s="10"/>
      <c r="C23" s="10"/>
      <c r="D23" s="12"/>
      <c r="E23" s="10"/>
      <c r="F23" s="10"/>
    </row>
    <row r="24" spans="1:6" ht="75" customHeight="1" x14ac:dyDescent="0.2">
      <c r="A24" s="9"/>
      <c r="B24" s="10"/>
      <c r="C24" s="10"/>
      <c r="D24" s="12"/>
      <c r="E24" s="10"/>
      <c r="F24" s="10"/>
    </row>
    <row r="25" spans="1:6" ht="75" customHeight="1" x14ac:dyDescent="0.2">
      <c r="A25" s="9"/>
      <c r="B25" s="10"/>
      <c r="C25" s="10"/>
      <c r="D25" s="12"/>
      <c r="E25" s="10"/>
      <c r="F25" s="10"/>
    </row>
    <row r="26" spans="1:6" ht="75" customHeight="1" x14ac:dyDescent="0.2">
      <c r="A26" s="9"/>
      <c r="B26" s="10"/>
      <c r="C26" s="10"/>
      <c r="D26" s="13"/>
      <c r="E26" s="10"/>
      <c r="F26" s="10"/>
    </row>
    <row r="27" spans="1:6" ht="75" customHeight="1" x14ac:dyDescent="0.2"/>
    <row r="28" spans="1:6" ht="75" customHeight="1" x14ac:dyDescent="0.2"/>
    <row r="29" spans="1:6" ht="75" customHeight="1" x14ac:dyDescent="0.2"/>
  </sheetData>
  <sheetProtection password="CEBE" sheet="1" objects="1" scenarios="1" selectLockedCells="1"/>
  <mergeCells count="6">
    <mergeCell ref="B7:F7"/>
    <mergeCell ref="A1:F1"/>
    <mergeCell ref="B2:F2"/>
    <mergeCell ref="B3:F3"/>
    <mergeCell ref="B4:F4"/>
    <mergeCell ref="B6:F6"/>
  </mergeCells>
  <printOptions horizontalCentered="1"/>
  <pageMargins left="0" right="0" top="0.25" bottom="0" header="0" footer="0"/>
  <pageSetup scale="49" orientation="portrait" horizontalDpi="90" verticalDpi="9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X1"/>
  <sheetViews>
    <sheetView showGridLines="0" showRowColHeaders="0" workbookViewId="0">
      <selection sqref="A1:X1"/>
    </sheetView>
  </sheetViews>
  <sheetFormatPr defaultRowHeight="15" x14ac:dyDescent="0.25"/>
  <cols>
    <col min="1" max="17" width="9.140625" style="14"/>
    <col min="18" max="18" width="8.140625" style="14" customWidth="1"/>
    <col min="19" max="16384" width="9.140625" style="14"/>
  </cols>
  <sheetData>
    <row r="1" spans="1:24" ht="30" customHeight="1" x14ac:dyDescent="0.25">
      <c r="A1" s="52" t="s">
        <v>14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</sheetData>
  <sheetProtection password="CEBE" sheet="1" objects="1" scenarios="1" selectLockedCells="1" selectUnlockedCells="1"/>
  <mergeCells count="1">
    <mergeCell ref="A1:X1"/>
  </mergeCells>
  <printOptions horizontalCentered="1"/>
  <pageMargins left="0" right="0" top="0" bottom="0" header="0" footer="0"/>
  <pageSetup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D18"/>
  <sheetViews>
    <sheetView showGridLines="0" showRowColHeaders="0" workbookViewId="0">
      <selection activeCell="B4" sqref="B4"/>
    </sheetView>
  </sheetViews>
  <sheetFormatPr defaultColWidth="8.85546875" defaultRowHeight="15" x14ac:dyDescent="0.2"/>
  <cols>
    <col min="1" max="1" width="12.5703125" style="19" customWidth="1"/>
    <col min="2" max="2" width="46" style="19" customWidth="1"/>
    <col min="3" max="3" width="93.7109375" style="19" bestFit="1" customWidth="1"/>
    <col min="4" max="4" width="25.28515625" style="15" customWidth="1"/>
    <col min="5" max="16384" width="8.85546875" style="15"/>
  </cols>
  <sheetData>
    <row r="1" spans="1:4" ht="33.75" customHeight="1" x14ac:dyDescent="0.2">
      <c r="A1" s="80" t="s">
        <v>15</v>
      </c>
      <c r="B1" s="80"/>
      <c r="C1" s="80"/>
      <c r="D1" s="80"/>
    </row>
    <row r="2" spans="1:4" ht="21" x14ac:dyDescent="0.2">
      <c r="A2" s="81"/>
      <c r="B2" s="81"/>
      <c r="C2" s="81"/>
      <c r="D2" s="81"/>
    </row>
    <row r="3" spans="1:4" s="16" customFormat="1" ht="21" x14ac:dyDescent="0.3">
      <c r="A3" s="79" t="s">
        <v>16</v>
      </c>
      <c r="B3" s="79" t="s">
        <v>17</v>
      </c>
      <c r="C3" s="79" t="s">
        <v>18</v>
      </c>
      <c r="D3" s="79" t="s">
        <v>82</v>
      </c>
    </row>
    <row r="4" spans="1:4" ht="18.75" x14ac:dyDescent="0.2">
      <c r="A4" s="17">
        <v>1</v>
      </c>
      <c r="B4" s="18" t="s">
        <v>80</v>
      </c>
      <c r="C4" s="18" t="s">
        <v>81</v>
      </c>
      <c r="D4" s="18" t="s">
        <v>83</v>
      </c>
    </row>
    <row r="5" spans="1:4" ht="18.75" x14ac:dyDescent="0.2">
      <c r="A5" s="17">
        <v>2</v>
      </c>
      <c r="B5" s="18" t="s">
        <v>19</v>
      </c>
      <c r="C5" s="18" t="s">
        <v>20</v>
      </c>
      <c r="D5" s="18" t="s">
        <v>83</v>
      </c>
    </row>
    <row r="6" spans="1:4" ht="18.75" x14ac:dyDescent="0.2">
      <c r="A6" s="17">
        <v>3</v>
      </c>
      <c r="B6" s="18" t="s">
        <v>21</v>
      </c>
      <c r="C6" s="18" t="s">
        <v>22</v>
      </c>
      <c r="D6" s="18" t="s">
        <v>84</v>
      </c>
    </row>
    <row r="7" spans="1:4" ht="18.75" x14ac:dyDescent="0.2">
      <c r="A7" s="17">
        <v>4</v>
      </c>
      <c r="B7" s="18" t="s">
        <v>23</v>
      </c>
      <c r="C7" s="18" t="s">
        <v>24</v>
      </c>
      <c r="D7" s="18" t="s">
        <v>84</v>
      </c>
    </row>
    <row r="8" spans="1:4" ht="18.75" x14ac:dyDescent="0.2">
      <c r="A8" s="17">
        <v>5</v>
      </c>
      <c r="B8" s="18" t="s">
        <v>25</v>
      </c>
      <c r="C8" s="18" t="s">
        <v>26</v>
      </c>
      <c r="D8" s="18" t="s">
        <v>84</v>
      </c>
    </row>
    <row r="9" spans="1:4" ht="18.75" x14ac:dyDescent="0.2">
      <c r="A9" s="17">
        <v>6</v>
      </c>
      <c r="B9" s="18" t="s">
        <v>27</v>
      </c>
      <c r="C9" s="18" t="s">
        <v>28</v>
      </c>
      <c r="D9" s="18" t="s">
        <v>84</v>
      </c>
    </row>
    <row r="10" spans="1:4" ht="18.75" x14ac:dyDescent="0.2">
      <c r="A10" s="17">
        <v>7</v>
      </c>
      <c r="B10" s="18" t="s">
        <v>29</v>
      </c>
      <c r="C10" s="18" t="s">
        <v>30</v>
      </c>
      <c r="D10" s="18" t="s">
        <v>84</v>
      </c>
    </row>
    <row r="11" spans="1:4" ht="18.75" x14ac:dyDescent="0.2">
      <c r="A11" s="17">
        <v>8</v>
      </c>
      <c r="B11" s="18" t="s">
        <v>31</v>
      </c>
      <c r="C11" s="18" t="s">
        <v>32</v>
      </c>
      <c r="D11" s="18" t="s">
        <v>84</v>
      </c>
    </row>
    <row r="12" spans="1:4" ht="18.75" x14ac:dyDescent="0.2">
      <c r="A12" s="17">
        <v>9</v>
      </c>
      <c r="B12" s="18" t="s">
        <v>33</v>
      </c>
      <c r="C12" s="18" t="s">
        <v>34</v>
      </c>
      <c r="D12" s="18" t="s">
        <v>84</v>
      </c>
    </row>
    <row r="13" spans="1:4" ht="18.75" x14ac:dyDescent="0.2">
      <c r="A13" s="17">
        <v>10</v>
      </c>
      <c r="B13" s="18"/>
      <c r="C13" s="18"/>
      <c r="D13" s="18"/>
    </row>
    <row r="14" spans="1:4" ht="18.75" x14ac:dyDescent="0.2">
      <c r="A14" s="17">
        <v>11</v>
      </c>
      <c r="B14" s="18"/>
      <c r="C14" s="18"/>
      <c r="D14" s="18"/>
    </row>
    <row r="15" spans="1:4" ht="18.75" x14ac:dyDescent="0.2">
      <c r="A15" s="17">
        <v>12</v>
      </c>
      <c r="B15" s="18"/>
      <c r="C15" s="18"/>
      <c r="D15" s="18"/>
    </row>
    <row r="16" spans="1:4" ht="18.75" x14ac:dyDescent="0.2">
      <c r="A16" s="17">
        <v>13</v>
      </c>
      <c r="B16" s="18"/>
      <c r="C16" s="18"/>
      <c r="D16" s="18"/>
    </row>
    <row r="17" spans="1:4" ht="18.75" x14ac:dyDescent="0.2">
      <c r="A17" s="17">
        <v>14</v>
      </c>
      <c r="B17" s="18"/>
      <c r="C17" s="18"/>
      <c r="D17" s="18"/>
    </row>
    <row r="18" spans="1:4" ht="18.75" x14ac:dyDescent="0.2">
      <c r="A18" s="17">
        <v>15</v>
      </c>
      <c r="B18" s="18"/>
      <c r="C18" s="18"/>
      <c r="D18" s="18"/>
    </row>
  </sheetData>
  <sheetProtection password="CEBE" sheet="1" objects="1" scenarios="1" selectLockedCells="1"/>
  <mergeCells count="2">
    <mergeCell ref="A1:D1"/>
    <mergeCell ref="A2:D2"/>
  </mergeCells>
  <printOptions horizontalCentered="1"/>
  <pageMargins left="0" right="0" top="0" bottom="0" header="0" footer="0"/>
  <pageSetup scale="74" orientation="landscape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g o G u i d   x m l n s : x s i = " h t t p : / / w w w . w 3 . o r g / 2 0 0 1 / X M L S c h e m a - i n s t a n c e "   x m l n s : x s d = " h t t p : / / w w w . w 3 . o r g / 2 0 0 1 / X M L S c h e m a "   x m l n s = " h t t p : / / w w w . b o o z a l l e n . c o m / a r g o / g u i d " > 2 2 0 8 e 7 6 6 - 7 0 e 1 - 4 f 1 e - b 3 5 5 - e 7 8 9 7 5 2 1 0 4 c 3 < / A r g o G u i d > 
</file>

<file path=customXml/itemProps1.xml><?xml version="1.0" encoding="utf-8"?>
<ds:datastoreItem xmlns:ds="http://schemas.openxmlformats.org/officeDocument/2006/customXml" ds:itemID="{460152D9-6922-4999-AE5D-1684D05DEF90}">
  <ds:schemaRefs>
    <ds:schemaRef ds:uri="http://www.w3.org/2001/XMLSchema"/>
    <ds:schemaRef ds:uri="http://www.boozallen.com/argo/gui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Leader Standard Work</vt:lpstr>
      <vt:lpstr>Huddle &amp; Gemba Walks</vt:lpstr>
      <vt:lpstr>Issue Resolution (process)</vt:lpstr>
      <vt:lpstr>Improvement KATA</vt:lpstr>
      <vt:lpstr>Coaching KATA</vt:lpstr>
      <vt:lpstr>CI Implementation Process</vt:lpstr>
      <vt:lpstr>'CI Implementation Process'!Print_Area</vt:lpstr>
      <vt:lpstr>'Huddle &amp; Gemba Walks'!Print_Area</vt:lpstr>
      <vt:lpstr>'Issue Resolution (process)'!Print_Area</vt:lpstr>
      <vt:lpstr>'Leader Standard Work'!Print_Area</vt:lpstr>
    </vt:vector>
  </TitlesOfParts>
  <Company>Dbar-Innovations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Dunn</dc:creator>
  <cp:lastModifiedBy>Tom Dunn</cp:lastModifiedBy>
  <cp:lastPrinted>2026-07-16T12:16:08Z</cp:lastPrinted>
  <dcterms:created xsi:type="dcterms:W3CDTF">2006-12-01T20:50:10Z</dcterms:created>
  <dcterms:modified xsi:type="dcterms:W3CDTF">2026-07-16T12:16:46Z</dcterms:modified>
</cp:coreProperties>
</file>